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AOA\VTHR\VTHR - Payroll\PROJECT FOLDER\TAXABLE FRINGE-PERSONAL AUTO USE\"/>
    </mc:Choice>
  </mc:AlternateContent>
  <bookViews>
    <workbookView xWindow="240" yWindow="48" windowWidth="15000" windowHeight="7992" tabRatio="735" firstSheet="1" activeTab="5"/>
  </bookViews>
  <sheets>
    <sheet name="AppendixA_PartIII" sheetId="6" r:id="rId1"/>
    <sheet name="PUSV1_Commute" sheetId="3" r:id="rId2"/>
    <sheet name="PUSV1_Instructions" sheetId="2" r:id="rId3"/>
    <sheet name="PUSV2_LeaseValue" sheetId="4" r:id="rId4"/>
    <sheet name="PUSV2_Instructions" sheetId="5" r:id="rId5"/>
    <sheet name="PUSV3_EE Release" sheetId="7" r:id="rId6"/>
    <sheet name="Sheet1" sheetId="8" r:id="rId7"/>
  </sheets>
  <definedNames>
    <definedName name="_xlnm.Print_Area" localSheetId="1">PUSV1_Commute!$A$1:$H$44</definedName>
    <definedName name="_xlnm.Print_Area" localSheetId="3">PUSV2_LeaseValue!$A$1:$N$38</definedName>
  </definedNames>
  <calcPr calcId="162913"/>
</workbook>
</file>

<file path=xl/calcChain.xml><?xml version="1.0" encoding="utf-8"?>
<calcChain xmlns="http://schemas.openxmlformats.org/spreadsheetml/2006/main">
  <c r="G7" i="7" l="1"/>
  <c r="M30" i="4"/>
  <c r="J30" i="4"/>
  <c r="K30" i="4" s="1"/>
  <c r="I30" i="4"/>
  <c r="M29" i="4"/>
  <c r="I29" i="4"/>
  <c r="J29" i="4" s="1"/>
  <c r="K29" i="4" s="1"/>
  <c r="N29" i="4" s="1"/>
  <c r="M28" i="4"/>
  <c r="I28" i="4"/>
  <c r="J28" i="4" s="1"/>
  <c r="K28" i="4" s="1"/>
  <c r="M27" i="4"/>
  <c r="I27" i="4"/>
  <c r="J27" i="4" s="1"/>
  <c r="K27" i="4" s="1"/>
  <c r="M26" i="4"/>
  <c r="I26" i="4"/>
  <c r="J26" i="4" s="1"/>
  <c r="K26" i="4" s="1"/>
  <c r="M25" i="4"/>
  <c r="I25" i="4"/>
  <c r="J25" i="4" s="1"/>
  <c r="K25" i="4" s="1"/>
  <c r="N25" i="4" s="1"/>
  <c r="M24" i="4"/>
  <c r="J24" i="4"/>
  <c r="K24" i="4" s="1"/>
  <c r="I24" i="4"/>
  <c r="M23" i="4"/>
  <c r="I23" i="4"/>
  <c r="J23" i="4" s="1"/>
  <c r="K23" i="4" s="1"/>
  <c r="M22" i="4"/>
  <c r="I22" i="4"/>
  <c r="J22" i="4" s="1"/>
  <c r="K22" i="4" s="1"/>
  <c r="M21" i="4"/>
  <c r="I21" i="4"/>
  <c r="J21" i="4" s="1"/>
  <c r="K21" i="4" s="1"/>
  <c r="N21" i="4" s="1"/>
  <c r="M20" i="4"/>
  <c r="J20" i="4"/>
  <c r="K20" i="4" s="1"/>
  <c r="I20" i="4"/>
  <c r="M19" i="4"/>
  <c r="I19" i="4"/>
  <c r="J19" i="4" s="1"/>
  <c r="K19" i="4" s="1"/>
  <c r="M18" i="4"/>
  <c r="I18" i="4"/>
  <c r="J18" i="4" s="1"/>
  <c r="K18" i="4" s="1"/>
  <c r="M17" i="4"/>
  <c r="I17" i="4"/>
  <c r="J17" i="4" s="1"/>
  <c r="K17" i="4" s="1"/>
  <c r="M16" i="4"/>
  <c r="I16" i="4"/>
  <c r="J16" i="4" s="1"/>
  <c r="K16" i="4" s="1"/>
  <c r="N16" i="4" s="1"/>
  <c r="M15" i="4"/>
  <c r="J15" i="4"/>
  <c r="K15" i="4" s="1"/>
  <c r="I15" i="4"/>
  <c r="M14" i="4"/>
  <c r="I14" i="4"/>
  <c r="J14" i="4" s="1"/>
  <c r="K14" i="4" s="1"/>
  <c r="M13" i="4"/>
  <c r="I13" i="4"/>
  <c r="J13" i="4" s="1"/>
  <c r="K13" i="4" s="1"/>
  <c r="M12" i="4"/>
  <c r="I12" i="4"/>
  <c r="J12" i="4" s="1"/>
  <c r="K12" i="4" s="1"/>
  <c r="N12" i="4" s="1"/>
  <c r="M11" i="4"/>
  <c r="J11" i="4"/>
  <c r="K11" i="4" s="1"/>
  <c r="I11" i="4"/>
  <c r="G7" i="4"/>
  <c r="N14" i="4" l="1"/>
  <c r="N15" i="4"/>
  <c r="N19" i="4"/>
  <c r="N20" i="4"/>
  <c r="N27" i="4"/>
  <c r="N28" i="4"/>
  <c r="M31" i="4"/>
  <c r="N23" i="4"/>
  <c r="N24" i="4"/>
  <c r="K31" i="4"/>
  <c r="N13" i="4"/>
  <c r="N17" i="4"/>
  <c r="N18" i="4"/>
  <c r="N22" i="4"/>
  <c r="N26" i="4"/>
  <c r="N30" i="4"/>
  <c r="N11" i="4"/>
  <c r="N31" i="4" l="1"/>
  <c r="G7" i="3"/>
  <c r="F38" i="3"/>
  <c r="G37" i="3"/>
  <c r="G36" i="3"/>
  <c r="G35" i="3"/>
  <c r="G34" i="3"/>
  <c r="G33" i="3"/>
  <c r="G32" i="3"/>
  <c r="G31" i="3"/>
  <c r="G30" i="3"/>
  <c r="G29" i="3"/>
  <c r="G28" i="3"/>
  <c r="G27" i="3"/>
  <c r="G26" i="3"/>
  <c r="G25" i="3"/>
  <c r="G24" i="3"/>
  <c r="G23" i="3"/>
  <c r="G22" i="3"/>
  <c r="G21" i="3"/>
  <c r="G20" i="3"/>
  <c r="G19" i="3"/>
  <c r="G18" i="3"/>
  <c r="G17" i="3"/>
  <c r="G16" i="3"/>
  <c r="G15" i="3"/>
  <c r="G14" i="3"/>
  <c r="G13" i="3"/>
  <c r="G38" i="3" l="1"/>
</calcChain>
</file>

<file path=xl/sharedStrings.xml><?xml version="1.0" encoding="utf-8"?>
<sst xmlns="http://schemas.openxmlformats.org/spreadsheetml/2006/main" count="209" uniqueCount="120">
  <si>
    <t>Employee Name</t>
  </si>
  <si>
    <t>Employee ID</t>
  </si>
  <si>
    <t>Taxable Fringe Benefit Amount</t>
  </si>
  <si>
    <t>IRS Fringe Benefit Rate per One-Way Commutation:</t>
  </si>
  <si>
    <t>Address:</t>
  </si>
  <si>
    <t>If reporting more than 25 employees, submit multiple pages of this form and enter the total number of pages in this box:</t>
  </si>
  <si>
    <t>Email:</t>
  </si>
  <si>
    <t>Fax:</t>
  </si>
  <si>
    <t>Form Instructions (VTHR_PUSV1)</t>
  </si>
  <si>
    <t>Total One-Way Commutations</t>
  </si>
  <si>
    <t>Department Name</t>
  </si>
  <si>
    <t>Department Contact Person</t>
  </si>
  <si>
    <t>Department Head Title</t>
  </si>
  <si>
    <t>Department Head Certification</t>
  </si>
  <si>
    <t xml:space="preserve">Date  </t>
  </si>
  <si>
    <t>Report Period:          November 1,</t>
  </si>
  <si>
    <t>sign
here</t>
  </si>
  <si>
    <t>By signing below, I certify, to the best of my knowledge, the information reported on this form is an accurate and complete representation of the operations of my department.</t>
  </si>
  <si>
    <t>to October 31,</t>
  </si>
  <si>
    <r>
      <rPr>
        <b/>
        <sz val="12"/>
        <rFont val="Symbol"/>
        <family val="1"/>
        <charset val="2"/>
      </rPr>
      <t>®</t>
    </r>
    <r>
      <rPr>
        <b/>
        <sz val="10"/>
        <rFont val="Symbol"/>
        <family val="1"/>
        <charset val="2"/>
      </rPr>
      <t xml:space="preserve"> </t>
    </r>
    <r>
      <rPr>
        <b/>
        <sz val="10"/>
        <rFont val="Arial Black"/>
        <family val="2"/>
      </rPr>
      <t xml:space="preserve"> Departments </t>
    </r>
    <r>
      <rPr>
        <b/>
        <sz val="9"/>
        <rFont val="Arial Black"/>
        <family val="2"/>
      </rPr>
      <t>Must Submit Form Annually by November 25th to VTHR Operations Division</t>
    </r>
  </si>
  <si>
    <t>Agency of Administration - VTHR Operations Division</t>
  </si>
  <si>
    <t>Enter Start Year- YYYY</t>
  </si>
  <si>
    <t>1.</t>
  </si>
  <si>
    <t>Related Policy:</t>
  </si>
  <si>
    <t>2.</t>
  </si>
  <si>
    <t>General Requirements:</t>
  </si>
  <si>
    <t>-</t>
  </si>
  <si>
    <t>Annual deadline for submission to VTHR Operations Division is November 25th.</t>
  </si>
  <si>
    <r>
      <t xml:space="preserve">Submit a single form for the department's </t>
    </r>
    <r>
      <rPr>
        <u/>
        <sz val="11"/>
        <color theme="1"/>
        <rFont val="Arial"/>
        <family val="2"/>
      </rPr>
      <t>entire</t>
    </r>
    <r>
      <rPr>
        <sz val="11"/>
        <color theme="1"/>
        <rFont val="Arial"/>
        <family val="2"/>
      </rPr>
      <t xml:space="preserve"> operations; use multiple pages if reporting more than 25 employees.</t>
    </r>
  </si>
  <si>
    <t>If an employee commutes as a passenger in a State vehicle, then their commutations must also be tracked and reported on this form.</t>
  </si>
  <si>
    <t>Submit form by mail, email, scan, fax or hand-delivery to VTHR at:</t>
  </si>
  <si>
    <t>3.</t>
  </si>
  <si>
    <t>Line Instructions:</t>
  </si>
  <si>
    <r>
      <t xml:space="preserve">Enter </t>
    </r>
    <r>
      <rPr>
        <b/>
        <sz val="11"/>
        <color theme="1"/>
        <rFont val="Arial"/>
        <family val="2"/>
      </rPr>
      <t>Department Name</t>
    </r>
    <r>
      <rPr>
        <sz val="11"/>
        <color theme="1"/>
        <rFont val="Arial"/>
        <family val="2"/>
      </rPr>
      <t>.</t>
    </r>
  </si>
  <si>
    <r>
      <t xml:space="preserve">Enter </t>
    </r>
    <r>
      <rPr>
        <b/>
        <sz val="11"/>
        <color theme="1"/>
        <rFont val="Arial"/>
        <family val="2"/>
      </rPr>
      <t>Name</t>
    </r>
    <r>
      <rPr>
        <sz val="11"/>
        <color theme="1"/>
        <rFont val="Arial"/>
        <family val="2"/>
      </rPr>
      <t xml:space="preserve"> of department employee responsible for preparation of this form.</t>
    </r>
  </si>
  <si>
    <r>
      <t xml:space="preserve">Enter the </t>
    </r>
    <r>
      <rPr>
        <b/>
        <sz val="11"/>
        <color theme="1"/>
        <rFont val="Arial"/>
        <family val="2"/>
      </rPr>
      <t>Start Year</t>
    </r>
    <r>
      <rPr>
        <sz val="11"/>
        <color theme="1"/>
        <rFont val="Arial"/>
        <family val="2"/>
      </rPr>
      <t xml:space="preserve"> (YYYY) for the annual reporting period.</t>
    </r>
  </si>
  <si>
    <r>
      <t xml:space="preserve">If reporting more than 25 employees, enter the </t>
    </r>
    <r>
      <rPr>
        <b/>
        <sz val="11"/>
        <color theme="1"/>
        <rFont val="Arial"/>
        <family val="2"/>
      </rPr>
      <t>Total Number of Pages</t>
    </r>
    <r>
      <rPr>
        <sz val="11"/>
        <color theme="1"/>
        <rFont val="Arial"/>
        <family val="2"/>
      </rPr>
      <t xml:space="preserve"> submitted.</t>
    </r>
  </si>
  <si>
    <r>
      <rPr>
        <b/>
        <sz val="11"/>
        <color theme="1"/>
        <rFont val="Arial"/>
        <family val="2"/>
      </rPr>
      <t>Department Head Signature</t>
    </r>
    <r>
      <rPr>
        <sz val="11"/>
        <color theme="1"/>
        <rFont val="Arial"/>
        <family val="2"/>
      </rPr>
      <t xml:space="preserve">, </t>
    </r>
    <r>
      <rPr>
        <b/>
        <sz val="11"/>
        <color theme="1"/>
        <rFont val="Arial"/>
        <family val="2"/>
      </rPr>
      <t>Title</t>
    </r>
    <r>
      <rPr>
        <sz val="11"/>
        <color theme="1"/>
        <rFont val="Arial"/>
        <family val="2"/>
      </rPr>
      <t xml:space="preserve"> and </t>
    </r>
    <r>
      <rPr>
        <b/>
        <sz val="11"/>
        <color theme="1"/>
        <rFont val="Arial"/>
        <family val="2"/>
      </rPr>
      <t>Date</t>
    </r>
    <r>
      <rPr>
        <sz val="11"/>
        <color theme="1"/>
        <rFont val="Arial"/>
        <family val="2"/>
      </rPr>
      <t xml:space="preserve"> of submission are required.</t>
    </r>
  </si>
  <si>
    <t>For applicable employees (in accordance with the above policy) use this form to report employees' commuting in State vehicles.</t>
  </si>
  <si>
    <t>PERSONAL USE OF STATE VEHICLES - COMMUTING RULE
Department Reporting of Taxable Employee Fringe Benefits</t>
  </si>
  <si>
    <t>Active Employee?</t>
  </si>
  <si>
    <t>A.</t>
  </si>
  <si>
    <t>B.</t>
  </si>
  <si>
    <t>C.</t>
  </si>
  <si>
    <t>D.</t>
  </si>
  <si>
    <t>E.</t>
  </si>
  <si>
    <t>F.</t>
  </si>
  <si>
    <r>
      <t xml:space="preserve">If an employee uses more than one State vehicle for commuting, aggregate and report on one line the total number of commutations for all vehicles, provided all use meets the IRS criteria for the </t>
    </r>
    <r>
      <rPr>
        <i/>
        <sz val="11"/>
        <color theme="1"/>
        <rFont val="Arial"/>
        <family val="2"/>
      </rPr>
      <t>Commuting Rule</t>
    </r>
    <r>
      <rPr>
        <sz val="11"/>
        <color theme="1"/>
        <rFont val="Arial"/>
        <family val="2"/>
      </rPr>
      <t>.</t>
    </r>
  </si>
  <si>
    <t>(a)</t>
  </si>
  <si>
    <t>(b)</t>
  </si>
  <si>
    <t>(c)</t>
  </si>
  <si>
    <t>(d)</t>
  </si>
  <si>
    <t>(e)</t>
  </si>
  <si>
    <t>(f) = d x e</t>
  </si>
  <si>
    <t>Enter the following:</t>
  </si>
  <si>
    <r>
      <t xml:space="preserve">(a) </t>
    </r>
    <r>
      <rPr>
        <b/>
        <sz val="11"/>
        <color theme="1"/>
        <rFont val="Arial"/>
        <family val="2"/>
      </rPr>
      <t>Employee Name</t>
    </r>
  </si>
  <si>
    <r>
      <t xml:space="preserve">(b) </t>
    </r>
    <r>
      <rPr>
        <sz val="11"/>
        <color theme="1"/>
        <rFont val="Arial"/>
        <family val="2"/>
      </rPr>
      <t xml:space="preserve">Employee </t>
    </r>
    <r>
      <rPr>
        <b/>
        <sz val="11"/>
        <color theme="1"/>
        <rFont val="Arial"/>
        <family val="2"/>
      </rPr>
      <t>5-Digit ID</t>
    </r>
  </si>
  <si>
    <r>
      <t>(c)</t>
    </r>
    <r>
      <rPr>
        <sz val="9"/>
        <color theme="1"/>
        <rFont val="Arial"/>
        <family val="2"/>
      </rPr>
      <t xml:space="preserve"> </t>
    </r>
    <r>
      <rPr>
        <sz val="11"/>
        <color theme="1"/>
        <rFont val="Arial"/>
        <family val="2"/>
      </rPr>
      <t xml:space="preserve">Use the dropdown list to indicate whether this is an </t>
    </r>
    <r>
      <rPr>
        <b/>
        <sz val="11"/>
        <color theme="1"/>
        <rFont val="Arial"/>
        <family val="2"/>
      </rPr>
      <t>Active Employee</t>
    </r>
    <r>
      <rPr>
        <sz val="11"/>
        <color theme="1"/>
        <rFont val="Arial"/>
        <family val="2"/>
      </rPr>
      <t xml:space="preserve"> for the State of Vermont</t>
    </r>
  </si>
  <si>
    <r>
      <t xml:space="preserve">(d) </t>
    </r>
    <r>
      <rPr>
        <sz val="11"/>
        <color theme="1"/>
        <rFont val="Arial"/>
        <family val="2"/>
      </rPr>
      <t xml:space="preserve">Enter the </t>
    </r>
    <r>
      <rPr>
        <b/>
        <sz val="11"/>
        <color theme="1"/>
        <rFont val="Arial"/>
        <family val="2"/>
      </rPr>
      <t>Total Number of One-Way Commutations</t>
    </r>
    <r>
      <rPr>
        <sz val="11"/>
        <color theme="1"/>
        <rFont val="Arial"/>
        <family val="2"/>
      </rPr>
      <t xml:space="preserve"> (all vehicles)</t>
    </r>
  </si>
  <si>
    <t>PERSONAL USE OF STATE VEHICLES - LEASE VALUE RULE
Department Reporting of Taxable Employee Fringe Benefits</t>
  </si>
  <si>
    <t>(k)</t>
  </si>
  <si>
    <t>IRS' Fuel Cost per Mile:</t>
  </si>
  <si>
    <t>(f)</t>
  </si>
  <si>
    <t>(g) = e + f</t>
  </si>
  <si>
    <r>
      <t xml:space="preserve">(h) = e </t>
    </r>
    <r>
      <rPr>
        <b/>
        <sz val="8"/>
        <color theme="1"/>
        <rFont val="Symbol"/>
        <family val="1"/>
        <charset val="2"/>
      </rPr>
      <t>¸</t>
    </r>
    <r>
      <rPr>
        <b/>
        <sz val="8"/>
        <color theme="1"/>
        <rFont val="Calibri"/>
        <family val="2"/>
        <scheme val="minor"/>
      </rPr>
      <t xml:space="preserve"> g</t>
    </r>
  </si>
  <si>
    <t>(i) = d x h</t>
  </si>
  <si>
    <t>(j)</t>
  </si>
  <si>
    <t>(l) = e x k</t>
  </si>
  <si>
    <t>(m) = i + l</t>
  </si>
  <si>
    <r>
      <t xml:space="preserve">Vehicle Annual Lease Value </t>
    </r>
    <r>
      <rPr>
        <b/>
        <sz val="8"/>
        <color theme="1"/>
        <rFont val="Arial"/>
        <family val="2"/>
      </rPr>
      <t>(Prorate for less than full year)</t>
    </r>
  </si>
  <si>
    <r>
      <t xml:space="preserve">Personal
Miles
Driven
</t>
    </r>
    <r>
      <rPr>
        <b/>
        <sz val="8"/>
        <color theme="1"/>
        <rFont val="Arial"/>
        <family val="2"/>
      </rPr>
      <t>(include Commuting)</t>
    </r>
  </si>
  <si>
    <t>Business Miles
Driven</t>
  </si>
  <si>
    <t>Total
Miles Driven</t>
  </si>
  <si>
    <t>Personal Use
%</t>
  </si>
  <si>
    <t>Value of Personal Use of Vehicle</t>
  </si>
  <si>
    <t>Was Fuel Paid for by the State?</t>
  </si>
  <si>
    <t>Fuel Value- Personal Miles</t>
  </si>
  <si>
    <t>If reporting more than 20 employees, submit multiple pages of this form and enter the total number of pages in this box:</t>
  </si>
  <si>
    <t>Form Instructions (VTHR_PUSV2)</t>
  </si>
  <si>
    <t xml:space="preserve">1. </t>
  </si>
  <si>
    <t xml:space="preserve">2. </t>
  </si>
  <si>
    <r>
      <t xml:space="preserve">For applicable employees (in accordance with the above policy), and </t>
    </r>
    <r>
      <rPr>
        <u/>
        <sz val="11"/>
        <color theme="1"/>
        <rFont val="Arial"/>
        <family val="2"/>
      </rPr>
      <t>when the Commuting Rule does not apply</t>
    </r>
    <r>
      <rPr>
        <sz val="11"/>
        <color theme="1"/>
        <rFont val="Arial"/>
        <family val="2"/>
      </rPr>
      <t>, use this form to report employees' personal use of State vehicles, including commuting.</t>
    </r>
  </si>
  <si>
    <r>
      <t xml:space="preserve">Submit a single form for the department's </t>
    </r>
    <r>
      <rPr>
        <u/>
        <sz val="11"/>
        <color theme="1"/>
        <rFont val="Arial"/>
        <family val="2"/>
      </rPr>
      <t>entire</t>
    </r>
    <r>
      <rPr>
        <sz val="11"/>
        <color theme="1"/>
        <rFont val="Arial"/>
        <family val="2"/>
      </rPr>
      <t xml:space="preserve"> operations; use multiple pages if reporting more than 20 employees.</t>
    </r>
  </si>
  <si>
    <t>If an employee's vehicle assignment changes during the year, report on separate lines and make sure to prorate the annual lease value for each vehicle used.</t>
  </si>
  <si>
    <t xml:space="preserve">3. </t>
  </si>
  <si>
    <r>
      <t xml:space="preserve">Enter the </t>
    </r>
    <r>
      <rPr>
        <b/>
        <sz val="11"/>
        <color theme="1"/>
        <rFont val="Arial"/>
        <family val="2"/>
      </rPr>
      <t xml:space="preserve">Start Year </t>
    </r>
    <r>
      <rPr>
        <sz val="11"/>
        <color theme="1"/>
        <rFont val="Arial"/>
        <family val="2"/>
      </rPr>
      <t>(YYYY)</t>
    </r>
    <r>
      <rPr>
        <sz val="11"/>
        <color theme="1"/>
        <rFont val="Arial"/>
        <family val="2"/>
      </rPr>
      <t xml:space="preserve"> for the annual reporting period.</t>
    </r>
  </si>
  <si>
    <r>
      <rPr>
        <b/>
        <sz val="9"/>
        <color theme="1"/>
        <rFont val="Arial"/>
        <family val="2"/>
      </rPr>
      <t>(a)</t>
    </r>
    <r>
      <rPr>
        <sz val="11"/>
        <color theme="1"/>
        <rFont val="Arial"/>
        <family val="2"/>
      </rPr>
      <t xml:space="preserve"> </t>
    </r>
    <r>
      <rPr>
        <b/>
        <sz val="11"/>
        <color theme="1"/>
        <rFont val="Arial"/>
        <family val="2"/>
      </rPr>
      <t>Employee Name</t>
    </r>
  </si>
  <si>
    <r>
      <rPr>
        <b/>
        <sz val="9"/>
        <color theme="1"/>
        <rFont val="Arial"/>
        <family val="2"/>
      </rPr>
      <t>(b)</t>
    </r>
    <r>
      <rPr>
        <sz val="9"/>
        <color theme="1"/>
        <rFont val="Arial"/>
        <family val="2"/>
      </rPr>
      <t xml:space="preserve"> </t>
    </r>
    <r>
      <rPr>
        <sz val="11"/>
        <color theme="1"/>
        <rFont val="Arial"/>
        <family val="2"/>
      </rPr>
      <t xml:space="preserve">Employee </t>
    </r>
    <r>
      <rPr>
        <b/>
        <sz val="11"/>
        <color theme="1"/>
        <rFont val="Arial"/>
        <family val="2"/>
      </rPr>
      <t>5-Digit ID</t>
    </r>
  </si>
  <si>
    <r>
      <rPr>
        <b/>
        <sz val="9"/>
        <color theme="1"/>
        <rFont val="Arial"/>
        <family val="2"/>
      </rPr>
      <t>(c)</t>
    </r>
    <r>
      <rPr>
        <sz val="11"/>
        <color theme="1"/>
        <rFont val="Arial"/>
        <family val="2"/>
      </rPr>
      <t xml:space="preserve"> Use the dropdown list to indicate whether this is an </t>
    </r>
    <r>
      <rPr>
        <b/>
        <sz val="11"/>
        <color theme="1"/>
        <rFont val="Arial"/>
        <family val="2"/>
      </rPr>
      <t>Active Employee</t>
    </r>
    <r>
      <rPr>
        <sz val="11"/>
        <color theme="1"/>
        <rFont val="Arial"/>
        <family val="2"/>
      </rPr>
      <t xml:space="preserve"> for the State of Vermont.</t>
    </r>
  </si>
  <si>
    <r>
      <t>(d)</t>
    </r>
    <r>
      <rPr>
        <sz val="11"/>
        <color theme="1"/>
        <rFont val="Arial"/>
        <family val="2"/>
      </rPr>
      <t xml:space="preserve"> </t>
    </r>
    <r>
      <rPr>
        <b/>
        <sz val="11"/>
        <color theme="1"/>
        <rFont val="Arial"/>
        <family val="2"/>
      </rPr>
      <t>Vehicle's Annual Lease Value</t>
    </r>
    <r>
      <rPr>
        <sz val="11"/>
        <color theme="1"/>
        <rFont val="Arial"/>
        <family val="2"/>
      </rPr>
      <t xml:space="preserve"> computed by the department from the vehicle's Fair Market Value and the IRS Annual Lease Value Table; when applicable prorate the vehicle's Annual Lease Value based on the period of availability.</t>
    </r>
  </si>
  <si>
    <r>
      <t>(e)</t>
    </r>
    <r>
      <rPr>
        <sz val="11"/>
        <color theme="1"/>
        <rFont val="Arial"/>
        <family val="2"/>
      </rPr>
      <t xml:space="preserve"> Enter the total number of </t>
    </r>
    <r>
      <rPr>
        <b/>
        <sz val="11"/>
        <color theme="1"/>
        <rFont val="Arial"/>
        <family val="2"/>
      </rPr>
      <t>Personal Miles</t>
    </r>
    <r>
      <rPr>
        <sz val="11"/>
        <color theme="1"/>
        <rFont val="Arial"/>
        <family val="2"/>
      </rPr>
      <t>, including commuting, driven by the employee for the vehicle reported.</t>
    </r>
  </si>
  <si>
    <r>
      <t>(f)</t>
    </r>
    <r>
      <rPr>
        <sz val="11"/>
        <color theme="1"/>
        <rFont val="Arial"/>
        <family val="2"/>
      </rPr>
      <t xml:space="preserve"> Enter the total number of </t>
    </r>
    <r>
      <rPr>
        <b/>
        <sz val="11"/>
        <color theme="1"/>
        <rFont val="Arial"/>
        <family val="2"/>
      </rPr>
      <t>Business Miles</t>
    </r>
    <r>
      <rPr>
        <sz val="11"/>
        <color theme="1"/>
        <rFont val="Arial"/>
        <family val="2"/>
      </rPr>
      <t xml:space="preserve"> driven by the employee for the vehicle reported.</t>
    </r>
  </si>
  <si>
    <r>
      <t>(j)</t>
    </r>
    <r>
      <rPr>
        <sz val="11"/>
        <color theme="1"/>
        <rFont val="Arial"/>
        <family val="2"/>
      </rPr>
      <t xml:space="preserve">  Use the dropdown list to indicate whether the </t>
    </r>
    <r>
      <rPr>
        <b/>
        <sz val="11"/>
        <color theme="1"/>
        <rFont val="Arial"/>
        <family val="2"/>
      </rPr>
      <t>Fuel</t>
    </r>
    <r>
      <rPr>
        <sz val="11"/>
        <color theme="1"/>
        <rFont val="Arial"/>
        <family val="2"/>
      </rPr>
      <t xml:space="preserve"> was paid for by the State of Vermont (gas card, employee reimbursement, etc.) - most generally this will be </t>
    </r>
    <r>
      <rPr>
        <i/>
        <sz val="11"/>
        <color theme="1"/>
        <rFont val="Arial"/>
        <family val="2"/>
      </rPr>
      <t>YES</t>
    </r>
    <r>
      <rPr>
        <sz val="11"/>
        <color theme="1"/>
        <rFont val="Arial"/>
        <family val="2"/>
      </rPr>
      <t>.</t>
    </r>
  </si>
  <si>
    <r>
      <t xml:space="preserve">If reporting more than 20 employees, enter the </t>
    </r>
    <r>
      <rPr>
        <b/>
        <sz val="11"/>
        <color theme="1"/>
        <rFont val="Arial"/>
        <family val="2"/>
      </rPr>
      <t>Total Number of Pages</t>
    </r>
    <r>
      <rPr>
        <sz val="11"/>
        <color theme="1"/>
        <rFont val="Arial"/>
        <family val="2"/>
      </rPr>
      <t xml:space="preserve"> submitted.</t>
    </r>
  </si>
  <si>
    <t xml:space="preserve">AOA Bulletin 2.3: State Vehicles, Appendix A: Taxable Fringe Benefits - Personal Use of State Vehicles </t>
  </si>
  <si>
    <t>Bulletin 2.3: State Vehicles</t>
  </si>
  <si>
    <t>Official Forms for Departments to Report Taxable Employee Fringe Benefits</t>
  </si>
  <si>
    <r>
      <t xml:space="preserve">Form VTHR_PUSV1: Personal Use of State Vehicles - </t>
    </r>
    <r>
      <rPr>
        <b/>
        <u/>
        <sz val="12"/>
        <color theme="1"/>
        <rFont val="Arial"/>
        <family val="2"/>
      </rPr>
      <t>Commuting</t>
    </r>
    <r>
      <rPr>
        <b/>
        <sz val="12"/>
        <color theme="1"/>
        <rFont val="Arial"/>
        <family val="2"/>
      </rPr>
      <t xml:space="preserve"> Rule</t>
    </r>
  </si>
  <si>
    <r>
      <t xml:space="preserve">Form VTHR_PUSV2: Personal Use of State Vehicles - </t>
    </r>
    <r>
      <rPr>
        <b/>
        <u/>
        <sz val="12"/>
        <color theme="1"/>
        <rFont val="Arial"/>
        <family val="2"/>
      </rPr>
      <t>Lease Value</t>
    </r>
    <r>
      <rPr>
        <b/>
        <sz val="12"/>
        <color theme="1"/>
        <rFont val="Arial"/>
        <family val="2"/>
      </rPr>
      <t xml:space="preserve"> Rule</t>
    </r>
  </si>
  <si>
    <t>Appendix A - Part IV</t>
  </si>
  <si>
    <t>120 State St, 4th Floor East, Montpelier, VT 05620-2504</t>
  </si>
  <si>
    <t>PERSONAL USE OF STATE VEHICLES
Department Reporting of Taxable Employee Fringe Benefits</t>
  </si>
  <si>
    <r>
      <rPr>
        <b/>
        <sz val="12"/>
        <rFont val="Symbol"/>
        <family val="1"/>
        <charset val="2"/>
      </rPr>
      <t>®</t>
    </r>
    <r>
      <rPr>
        <b/>
        <sz val="10"/>
        <rFont val="Symbol"/>
        <family val="1"/>
        <charset val="2"/>
      </rPr>
      <t xml:space="preserve"> </t>
    </r>
    <r>
      <rPr>
        <b/>
        <sz val="10"/>
        <rFont val="Arial Black"/>
        <family val="2"/>
      </rPr>
      <t xml:space="preserve"> Departments </t>
    </r>
    <r>
      <rPr>
        <b/>
        <sz val="9"/>
        <rFont val="Arial Black"/>
        <family val="2"/>
      </rPr>
      <t>Must Provide this form annually by January 31st of the calendar year noted below or within 30 days of the day the vehicle was made available.</t>
    </r>
  </si>
  <si>
    <t>Employee Acknowledgement of Responsibilities &amp; Receipt of Forms</t>
  </si>
  <si>
    <t>Employee Certification</t>
  </si>
  <si>
    <t>By signing below, I certify, to the best of my knowledge, I have received, read and understand my responsibilities as outlined in Bulletin 2.3.</t>
  </si>
  <si>
    <t>Employee ID #</t>
  </si>
  <si>
    <r>
      <rPr>
        <b/>
        <sz val="11"/>
        <color theme="1"/>
        <rFont val="Agency FB"/>
        <family val="2"/>
      </rPr>
      <t>√</t>
    </r>
    <r>
      <rPr>
        <b/>
        <sz val="11"/>
        <color theme="1"/>
        <rFont val="Arial"/>
        <family val="2"/>
      </rPr>
      <t xml:space="preserve"> if Received</t>
    </r>
  </si>
  <si>
    <t>I hereby acknowldge:</t>
  </si>
  <si>
    <t>I have received both Bulletin 2.3 &amp; Appendix A</t>
  </si>
  <si>
    <t>I have been informed by my Department that personal use (including commuting)</t>
  </si>
  <si>
    <t xml:space="preserve">  of the State owned vehicle provided must be reported as a taxable fringe benefit</t>
  </si>
  <si>
    <t>I have been provided with my Department's internal reporting procedures</t>
  </si>
  <si>
    <t>I understand that the State of Vermont will not withhold Federal or State</t>
  </si>
  <si>
    <t xml:space="preserve">  income tax from the reported fringe amount</t>
  </si>
  <si>
    <t>I understand that the taxable fringe will be reported on my W-2</t>
  </si>
  <si>
    <t>→</t>
  </si>
  <si>
    <t>VTHR Operations - Payroll Division</t>
  </si>
  <si>
    <t>Vision.payroll@vermont.gov</t>
  </si>
  <si>
    <t xml:space="preserve">802-828-2435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</si>
</sst>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mm/dd/yy;@"/>
    <numFmt numFmtId="165" formatCode="&quot;$&quot;#,##0"/>
    <numFmt numFmtId="166" formatCode="&quot;$&quot;#,##0.00"/>
  </numFmts>
  <fonts count="36" x14ac:knownFonts="1">
    <font>
      <sz val="11"/>
      <color theme="1"/>
      <name val="Arial"/>
      <family val="2"/>
    </font>
    <font>
      <b/>
      <sz val="11"/>
      <color theme="1"/>
      <name val="Arial"/>
      <family val="2"/>
    </font>
    <font>
      <b/>
      <sz val="9"/>
      <color theme="1"/>
      <name val="Arial"/>
      <family val="2"/>
    </font>
    <font>
      <b/>
      <sz val="10"/>
      <color theme="1"/>
      <name val="Arial"/>
      <family val="2"/>
    </font>
    <font>
      <b/>
      <sz val="11"/>
      <color theme="1"/>
      <name val="Arial Black"/>
      <family val="2"/>
    </font>
    <font>
      <b/>
      <sz val="10"/>
      <name val="Arial"/>
      <family val="2"/>
    </font>
    <font>
      <b/>
      <sz val="12"/>
      <color theme="1"/>
      <name val="Arial Black"/>
      <family val="2"/>
    </font>
    <font>
      <b/>
      <i/>
      <sz val="11"/>
      <color theme="1"/>
      <name val="Arial"/>
      <family val="2"/>
    </font>
    <font>
      <b/>
      <sz val="12"/>
      <color theme="1"/>
      <name val="Arial"/>
      <family val="2"/>
    </font>
    <font>
      <u/>
      <sz val="11"/>
      <color theme="1"/>
      <name val="Arial"/>
      <family val="2"/>
    </font>
    <font>
      <b/>
      <i/>
      <sz val="8"/>
      <color rgb="FF002060"/>
      <name val="Arial Narrow"/>
      <family val="2"/>
    </font>
    <font>
      <b/>
      <sz val="11"/>
      <name val="Arial"/>
      <family val="2"/>
    </font>
    <font>
      <b/>
      <i/>
      <sz val="8"/>
      <color rgb="FF002060"/>
      <name val="Arial"/>
      <family val="2"/>
    </font>
    <font>
      <b/>
      <sz val="9"/>
      <color theme="1"/>
      <name val="Georgia"/>
      <family val="1"/>
    </font>
    <font>
      <b/>
      <i/>
      <sz val="9"/>
      <color theme="1" tint="0.249977111117893"/>
      <name val="Arial"/>
      <family val="2"/>
    </font>
    <font>
      <b/>
      <sz val="11"/>
      <color theme="1" tint="0.249977111117893"/>
      <name val="Arial"/>
      <family val="2"/>
    </font>
    <font>
      <b/>
      <sz val="12"/>
      <color rgb="FF002060"/>
      <name val="Calibri"/>
      <family val="2"/>
    </font>
    <font>
      <sz val="11"/>
      <color theme="1"/>
      <name val="Symbol"/>
      <family val="1"/>
      <charset val="2"/>
    </font>
    <font>
      <b/>
      <sz val="10"/>
      <name val="Symbol"/>
      <family val="1"/>
      <charset val="2"/>
    </font>
    <font>
      <b/>
      <sz val="12"/>
      <name val="Symbol"/>
      <family val="1"/>
      <charset val="2"/>
    </font>
    <font>
      <b/>
      <sz val="10"/>
      <name val="Arial Black"/>
      <family val="2"/>
    </font>
    <font>
      <b/>
      <sz val="9"/>
      <name val="Arial Black"/>
      <family val="2"/>
    </font>
    <font>
      <b/>
      <sz val="10"/>
      <color rgb="FF002060"/>
      <name val="Arial"/>
      <family val="2"/>
    </font>
    <font>
      <b/>
      <u/>
      <sz val="11"/>
      <color theme="1"/>
      <name val="Arial"/>
      <family val="2"/>
    </font>
    <font>
      <i/>
      <sz val="11"/>
      <color theme="1"/>
      <name val="Arial"/>
      <family val="2"/>
    </font>
    <font>
      <b/>
      <sz val="8"/>
      <color theme="1"/>
      <name val="Calibri"/>
      <family val="2"/>
      <scheme val="minor"/>
    </font>
    <font>
      <sz val="9"/>
      <color theme="1"/>
      <name val="Arial"/>
      <family val="2"/>
    </font>
    <font>
      <sz val="11"/>
      <color theme="1"/>
      <name val="Arial"/>
      <family val="2"/>
    </font>
    <font>
      <b/>
      <sz val="11"/>
      <color theme="0"/>
      <name val="Arial"/>
      <family val="2"/>
    </font>
    <font>
      <b/>
      <sz val="8"/>
      <color theme="1"/>
      <name val="Symbol"/>
      <family val="1"/>
      <charset val="2"/>
    </font>
    <font>
      <b/>
      <sz val="8"/>
      <color theme="1"/>
      <name val="Arial"/>
      <family val="2"/>
    </font>
    <font>
      <b/>
      <u/>
      <sz val="12"/>
      <color theme="1"/>
      <name val="Arial Black"/>
      <family val="2"/>
    </font>
    <font>
      <b/>
      <u/>
      <sz val="12"/>
      <color theme="1"/>
      <name val="Arial"/>
      <family val="2"/>
    </font>
    <font>
      <u/>
      <sz val="11"/>
      <color theme="10"/>
      <name val="Arial"/>
      <family val="2"/>
    </font>
    <font>
      <b/>
      <sz val="11"/>
      <color theme="1"/>
      <name val="Agency FB"/>
      <family val="2"/>
    </font>
    <font>
      <b/>
      <sz val="9"/>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34998626667073579"/>
        <bgColor theme="1" tint="0.499984740745262"/>
      </patternFill>
    </fill>
    <fill>
      <patternFill patternType="solid">
        <fgColor theme="0" tint="-0.3499862666707357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auto="1"/>
      </right>
      <top/>
      <bottom/>
      <diagonal/>
    </border>
  </borders>
  <cellStyleXfs count="3">
    <xf numFmtId="0" fontId="0" fillId="0" borderId="0"/>
    <xf numFmtId="9" fontId="27" fillId="0" borderId="0" applyFont="0" applyFill="0" applyBorder="0" applyAlignment="0" applyProtection="0"/>
    <xf numFmtId="0" fontId="33" fillId="0" borderId="0" applyNumberFormat="0" applyFill="0" applyBorder="0" applyAlignment="0" applyProtection="0">
      <alignment vertical="top"/>
      <protection locked="0"/>
    </xf>
  </cellStyleXfs>
  <cellXfs count="191">
    <xf numFmtId="0" fontId="0" fillId="0" borderId="0" xfId="0"/>
    <xf numFmtId="0" fontId="1" fillId="0" borderId="0" xfId="0" applyFont="1"/>
    <xf numFmtId="0" fontId="0" fillId="0" borderId="0" xfId="0" applyAlignment="1">
      <alignment vertical="center"/>
    </xf>
    <xf numFmtId="0" fontId="1" fillId="2" borderId="1" xfId="0" applyFont="1" applyFill="1" applyBorder="1"/>
    <xf numFmtId="0" fontId="1" fillId="2" borderId="1" xfId="0" applyFont="1" applyFill="1" applyBorder="1" applyAlignment="1">
      <alignment horizontal="center" wrapText="1"/>
    </xf>
    <xf numFmtId="3" fontId="0" fillId="0" borderId="0" xfId="0" applyNumberFormat="1" applyBorder="1" applyAlignment="1">
      <alignment horizontal="center"/>
    </xf>
    <xf numFmtId="0" fontId="0" fillId="0" borderId="0" xfId="0" applyBorder="1"/>
    <xf numFmtId="0" fontId="5" fillId="0" borderId="0" xfId="0" applyFont="1" applyBorder="1"/>
    <xf numFmtId="0" fontId="1" fillId="0" borderId="0" xfId="0" applyFont="1" applyBorder="1"/>
    <xf numFmtId="0" fontId="0" fillId="0" borderId="0" xfId="0" applyBorder="1" applyAlignment="1">
      <alignment vertical="center"/>
    </xf>
    <xf numFmtId="1" fontId="0" fillId="0" borderId="0" xfId="0" applyNumberFormat="1" applyBorder="1" applyAlignment="1">
      <alignment horizontal="center"/>
    </xf>
    <xf numFmtId="8" fontId="1" fillId="0" borderId="0" xfId="0" applyNumberFormat="1" applyFont="1" applyBorder="1"/>
    <xf numFmtId="0" fontId="3" fillId="0" borderId="0" xfId="0" applyFont="1" applyFill="1" applyBorder="1" applyAlignment="1">
      <alignment horizontal="center"/>
    </xf>
    <xf numFmtId="0" fontId="0" fillId="0" borderId="0" xfId="0" applyAlignment="1">
      <alignment horizontal="left" vertical="center" indent="2"/>
    </xf>
    <xf numFmtId="0" fontId="0" fillId="0" borderId="0" xfId="0" applyAlignment="1"/>
    <xf numFmtId="0" fontId="0" fillId="0" borderId="1" xfId="0" applyBorder="1" applyAlignment="1" applyProtection="1">
      <alignment vertical="center"/>
      <protection locked="0"/>
    </xf>
    <xf numFmtId="1" fontId="0" fillId="0" borderId="1"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0" fontId="0" fillId="0" borderId="0" xfId="0" applyBorder="1" applyAlignment="1"/>
    <xf numFmtId="0" fontId="10" fillId="0" borderId="0" xfId="0" applyFont="1" applyBorder="1"/>
    <xf numFmtId="0" fontId="3" fillId="0" borderId="0" xfId="0" applyFont="1" applyFill="1" applyBorder="1" applyAlignment="1">
      <alignment horizontal="center" vertical="center"/>
    </xf>
    <xf numFmtId="3" fontId="2" fillId="3" borderId="1" xfId="0" applyNumberFormat="1" applyFont="1" applyFill="1" applyBorder="1" applyAlignment="1" applyProtection="1">
      <alignment horizontal="center" vertical="center"/>
    </xf>
    <xf numFmtId="8" fontId="2" fillId="3" borderId="1" xfId="0" applyNumberFormat="1" applyFont="1" applyFill="1" applyBorder="1" applyAlignment="1">
      <alignment vertical="center"/>
    </xf>
    <xf numFmtId="0" fontId="1" fillId="0" borderId="0" xfId="0" applyFont="1" applyAlignment="1">
      <alignment vertical="top" wrapText="1"/>
    </xf>
    <xf numFmtId="0" fontId="0" fillId="0" borderId="0" xfId="0" applyAlignment="1">
      <alignment wrapText="1"/>
    </xf>
    <xf numFmtId="0" fontId="0" fillId="0" borderId="0" xfId="0" applyBorder="1" applyAlignment="1">
      <alignment horizontal="left" vertical="center"/>
    </xf>
    <xf numFmtId="0" fontId="0" fillId="0" borderId="0" xfId="0" applyAlignment="1">
      <alignment horizontal="left" vertical="center"/>
    </xf>
    <xf numFmtId="1" fontId="1" fillId="0" borderId="1" xfId="0" applyNumberFormat="1" applyFont="1" applyBorder="1" applyAlignment="1" applyProtection="1">
      <alignment horizontal="center" vertical="center"/>
      <protection locked="0"/>
    </xf>
    <xf numFmtId="3" fontId="1" fillId="2" borderId="1" xfId="0" applyNumberFormat="1" applyFont="1" applyFill="1" applyBorder="1" applyAlignment="1">
      <alignment horizontal="right" vertical="center"/>
    </xf>
    <xf numFmtId="0" fontId="11" fillId="2" borderId="4" xfId="0" applyFont="1" applyFill="1" applyBorder="1" applyAlignment="1">
      <alignment horizontal="left" vertical="center"/>
    </xf>
    <xf numFmtId="0" fontId="13" fillId="2"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6" borderId="2" xfId="0" applyFont="1" applyFill="1" applyBorder="1" applyAlignment="1">
      <alignment horizont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2" fillId="2" borderId="1" xfId="0" applyFont="1" applyFill="1" applyBorder="1" applyAlignment="1">
      <alignment horizontal="right" vertical="center" wrapText="1"/>
    </xf>
    <xf numFmtId="0" fontId="3" fillId="0" borderId="0" xfId="0" applyFont="1" applyAlignment="1">
      <alignment horizontal="center"/>
    </xf>
    <xf numFmtId="0" fontId="1" fillId="2" borderId="1" xfId="0" applyFont="1" applyFill="1" applyBorder="1" applyAlignment="1">
      <alignment horizontal="right" vertical="center"/>
    </xf>
    <xf numFmtId="8" fontId="6" fillId="4" borderId="4" xfId="0" applyNumberFormat="1" applyFont="1" applyFill="1" applyBorder="1" applyAlignment="1">
      <alignment horizontal="center" vertical="center"/>
    </xf>
    <xf numFmtId="0" fontId="17" fillId="0" borderId="0" xfId="0" applyFont="1" applyBorder="1"/>
    <xf numFmtId="0" fontId="0" fillId="0" borderId="0" xfId="0" applyAlignment="1">
      <alignment horizontal="left" vertical="center" indent="1"/>
    </xf>
    <xf numFmtId="164" fontId="1" fillId="0" borderId="1" xfId="0" applyNumberFormat="1" applyFont="1" applyBorder="1" applyAlignment="1" applyProtection="1">
      <alignment horizontal="center" vertical="center"/>
      <protection locked="0"/>
    </xf>
    <xf numFmtId="0" fontId="0" fillId="0" borderId="0" xfId="0" applyBorder="1" applyAlignment="1" applyProtection="1">
      <alignment vertical="center"/>
    </xf>
    <xf numFmtId="8" fontId="1" fillId="4" borderId="1" xfId="0" applyNumberFormat="1" applyFont="1" applyFill="1" applyBorder="1" applyAlignment="1">
      <alignment vertical="center"/>
    </xf>
    <xf numFmtId="1" fontId="2" fillId="0" borderId="6" xfId="0" applyNumberFormat="1" applyFont="1" applyFill="1" applyBorder="1" applyAlignment="1" applyProtection="1">
      <alignment horizontal="right" vertical="center"/>
    </xf>
    <xf numFmtId="0" fontId="6" fillId="0" borderId="0" xfId="0" applyFont="1" applyBorder="1" applyAlignment="1">
      <alignment horizontal="left"/>
    </xf>
    <xf numFmtId="0" fontId="4" fillId="0" borderId="0" xfId="0" applyFont="1" applyBorder="1" applyAlignment="1">
      <alignment horizontal="left" vertical="center"/>
    </xf>
    <xf numFmtId="0" fontId="1" fillId="4" borderId="1" xfId="0" applyFont="1" applyFill="1" applyBorder="1" applyAlignment="1" applyProtection="1">
      <alignment horizontal="center" vertical="center"/>
    </xf>
    <xf numFmtId="0" fontId="1" fillId="0" borderId="0" xfId="0" quotePrefix="1" applyFont="1"/>
    <xf numFmtId="0" fontId="7" fillId="0" borderId="0" xfId="0" applyFont="1" applyAlignment="1">
      <alignment horizontal="center" vertical="center"/>
    </xf>
    <xf numFmtId="0" fontId="23" fillId="0" borderId="0" xfId="0" applyFont="1" applyAlignment="1">
      <alignment vertical="top"/>
    </xf>
    <xf numFmtId="0" fontId="23" fillId="0" borderId="0" xfId="0" applyFont="1" applyAlignment="1"/>
    <xf numFmtId="0" fontId="0" fillId="0" borderId="0" xfId="0" quotePrefix="1" applyAlignment="1">
      <alignment horizontal="center" vertical="center"/>
    </xf>
    <xf numFmtId="1" fontId="2" fillId="0" borderId="7" xfId="0" applyNumberFormat="1" applyFont="1" applyFill="1" applyBorder="1" applyAlignment="1" applyProtection="1">
      <alignment horizontal="right" vertical="center"/>
    </xf>
    <xf numFmtId="0" fontId="1" fillId="2" borderId="1" xfId="0" applyFont="1" applyFill="1" applyBorder="1" applyAlignment="1">
      <alignment horizontal="center"/>
    </xf>
    <xf numFmtId="0" fontId="0" fillId="0" borderId="0" xfId="0" applyFill="1" applyBorder="1" applyAlignment="1"/>
    <xf numFmtId="0" fontId="25" fillId="0" borderId="3" xfId="0" applyFont="1" applyFill="1" applyBorder="1" applyAlignment="1">
      <alignment horizontal="center"/>
    </xf>
    <xf numFmtId="0" fontId="25" fillId="0" borderId="8" xfId="0" applyFont="1" applyFill="1" applyBorder="1" applyAlignment="1">
      <alignment horizontal="center"/>
    </xf>
    <xf numFmtId="0" fontId="2" fillId="0" borderId="0" xfId="0" quotePrefix="1" applyFont="1" applyAlignment="1">
      <alignment horizontal="left" vertical="center" indent="1"/>
    </xf>
    <xf numFmtId="0" fontId="1" fillId="6" borderId="5" xfId="0" applyFont="1" applyFill="1" applyBorder="1" applyAlignment="1">
      <alignment horizontal="left"/>
    </xf>
    <xf numFmtId="0" fontId="1" fillId="2" borderId="3" xfId="0" applyFont="1" applyFill="1" applyBorder="1" applyAlignment="1"/>
    <xf numFmtId="0" fontId="0" fillId="2" borderId="3" xfId="0" applyFill="1" applyBorder="1" applyAlignment="1"/>
    <xf numFmtId="0" fontId="0" fillId="0" borderId="0" xfId="0" applyAlignment="1">
      <alignment wrapText="1"/>
    </xf>
    <xf numFmtId="0" fontId="20" fillId="0" borderId="0" xfId="0" applyFont="1" applyBorder="1" applyAlignment="1">
      <alignment vertical="center"/>
    </xf>
    <xf numFmtId="0" fontId="25" fillId="0" borderId="0" xfId="0" applyFont="1" applyAlignment="1">
      <alignment horizontal="center"/>
    </xf>
    <xf numFmtId="0" fontId="3" fillId="0" borderId="9"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10" xfId="0" applyFont="1" applyFill="1" applyBorder="1" applyAlignment="1">
      <alignment horizontal="center" vertical="center"/>
    </xf>
    <xf numFmtId="0" fontId="25" fillId="0" borderId="0" xfId="0" applyFont="1" applyBorder="1" applyAlignment="1">
      <alignment horizontal="center"/>
    </xf>
    <xf numFmtId="0" fontId="1" fillId="0" borderId="0" xfId="0" applyFont="1" applyBorder="1" applyAlignment="1">
      <alignment horizontal="center"/>
    </xf>
    <xf numFmtId="0" fontId="1" fillId="6" borderId="5" xfId="0" applyFont="1" applyFill="1" applyBorder="1" applyAlignment="1">
      <alignment horizontal="center"/>
    </xf>
    <xf numFmtId="0" fontId="1" fillId="0" borderId="0" xfId="0" applyFont="1" applyAlignment="1">
      <alignment horizontal="center"/>
    </xf>
    <xf numFmtId="1" fontId="0" fillId="0" borderId="1" xfId="0" applyNumberFormat="1" applyBorder="1" applyAlignment="1" applyProtection="1">
      <alignment horizontal="center" vertical="center" wrapText="1"/>
      <protection locked="0"/>
    </xf>
    <xf numFmtId="165" fontId="0" fillId="0" borderId="1" xfId="0" applyNumberFormat="1" applyFont="1" applyBorder="1" applyAlignment="1" applyProtection="1">
      <alignment horizontal="center" vertical="center"/>
      <protection locked="0"/>
    </xf>
    <xf numFmtId="38" fontId="0" fillId="0" borderId="1" xfId="0" applyNumberFormat="1" applyFont="1" applyBorder="1" applyAlignment="1" applyProtection="1">
      <alignment horizontal="center" vertical="center"/>
      <protection locked="0"/>
    </xf>
    <xf numFmtId="38" fontId="0" fillId="4" borderId="1" xfId="0" applyNumberFormat="1" applyFont="1" applyFill="1" applyBorder="1" applyAlignment="1">
      <alignment horizontal="center" vertical="center"/>
    </xf>
    <xf numFmtId="10" fontId="27" fillId="4" borderId="1" xfId="1" applyNumberFormat="1" applyFont="1" applyFill="1" applyBorder="1" applyAlignment="1">
      <alignment horizontal="center" vertical="center"/>
    </xf>
    <xf numFmtId="166" fontId="27" fillId="4" borderId="1" xfId="1" applyNumberFormat="1" applyFont="1" applyFill="1" applyBorder="1" applyAlignment="1">
      <alignment horizontal="center" vertical="center"/>
    </xf>
    <xf numFmtId="8" fontId="0" fillId="0" borderId="1" xfId="0" applyNumberFormat="1" applyBorder="1" applyAlignment="1" applyProtection="1">
      <alignment horizontal="center" vertical="center"/>
      <protection locked="0"/>
    </xf>
    <xf numFmtId="8" fontId="0" fillId="4" borderId="1" xfId="0" applyNumberFormat="1" applyFont="1" applyFill="1" applyBorder="1" applyAlignment="1">
      <alignment horizontal="center" vertical="center"/>
    </xf>
    <xf numFmtId="8" fontId="0" fillId="0" borderId="1" xfId="0" applyNumberFormat="1" applyFont="1" applyBorder="1" applyAlignment="1" applyProtection="1">
      <alignment horizontal="center" vertical="center"/>
      <protection locked="0"/>
    </xf>
    <xf numFmtId="3" fontId="2" fillId="0" borderId="7" xfId="0" applyNumberFormat="1" applyFont="1" applyFill="1" applyBorder="1" applyAlignment="1" applyProtection="1">
      <alignment horizontal="center" vertical="center"/>
    </xf>
    <xf numFmtId="8" fontId="2" fillId="0" borderId="7" xfId="0" applyNumberFormat="1" applyFont="1" applyFill="1" applyBorder="1" applyAlignment="1">
      <alignment vertical="center"/>
    </xf>
    <xf numFmtId="8" fontId="2" fillId="3" borderId="1" xfId="0" applyNumberFormat="1" applyFont="1" applyFill="1" applyBorder="1" applyAlignment="1">
      <alignment horizontal="center" vertical="center"/>
    </xf>
    <xf numFmtId="0" fontId="28" fillId="0" borderId="0" xfId="0" applyFont="1" applyAlignment="1">
      <alignment horizontal="center"/>
    </xf>
    <xf numFmtId="0" fontId="0" fillId="2" borderId="4" xfId="0" applyFill="1" applyBorder="1"/>
    <xf numFmtId="0" fontId="12" fillId="2" borderId="11" xfId="0" applyFont="1" applyFill="1" applyBorder="1" applyAlignment="1">
      <alignment horizontal="right" vertical="center" wrapText="1"/>
    </xf>
    <xf numFmtId="3" fontId="1" fillId="2" borderId="11" xfId="0" applyNumberFormat="1" applyFont="1" applyFill="1" applyBorder="1" applyAlignment="1">
      <alignment horizontal="right" vertical="center"/>
    </xf>
    <xf numFmtId="164" fontId="1" fillId="0" borderId="11" xfId="0" applyNumberFormat="1" applyFont="1" applyBorder="1" applyAlignment="1" applyProtection="1">
      <alignment horizontal="center" vertical="center"/>
      <protection locked="0"/>
    </xf>
    <xf numFmtId="0" fontId="1" fillId="0" borderId="0" xfId="0" quotePrefix="1" applyFont="1" applyAlignment="1">
      <alignment vertical="top"/>
    </xf>
    <xf numFmtId="0" fontId="0" fillId="0" borderId="0" xfId="0" quotePrefix="1" applyAlignment="1">
      <alignment vertical="center"/>
    </xf>
    <xf numFmtId="0" fontId="7" fillId="0" borderId="0" xfId="0" applyFont="1" applyAlignment="1">
      <alignment vertical="center"/>
    </xf>
    <xf numFmtId="0" fontId="1" fillId="0" borderId="0" xfId="0" quotePrefix="1" applyFont="1" applyAlignment="1">
      <alignment vertical="center"/>
    </xf>
    <xf numFmtId="0" fontId="1" fillId="0" borderId="0" xfId="0" applyFont="1" applyAlignment="1">
      <alignment vertical="center"/>
    </xf>
    <xf numFmtId="0" fontId="8" fillId="0" borderId="0" xfId="0" applyFont="1"/>
    <xf numFmtId="0" fontId="8" fillId="0" borderId="0" xfId="0" applyFont="1" applyAlignment="1">
      <alignment vertical="center"/>
    </xf>
    <xf numFmtId="0" fontId="1" fillId="0" borderId="0" xfId="0" applyFont="1" applyFill="1"/>
    <xf numFmtId="0" fontId="0" fillId="0" borderId="0" xfId="0" applyFill="1"/>
    <xf numFmtId="0" fontId="0" fillId="0" borderId="3" xfId="0" applyBorder="1" applyAlignment="1">
      <alignment horizontal="center"/>
    </xf>
    <xf numFmtId="0" fontId="1" fillId="0" borderId="2" xfId="0" quotePrefix="1" applyFont="1"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Fill="1" applyBorder="1" applyAlignment="1" applyProtection="1">
      <alignment horizontal="left" vertical="center"/>
      <protection locked="0"/>
    </xf>
    <xf numFmtId="0" fontId="1" fillId="0" borderId="8" xfId="0" applyFont="1" applyFill="1" applyBorder="1" applyAlignment="1">
      <alignment horizontal="center" vertical="center"/>
    </xf>
    <xf numFmtId="0" fontId="11" fillId="0" borderId="8" xfId="0" applyFont="1" applyFill="1" applyBorder="1" applyAlignment="1">
      <alignment horizontal="left" vertical="center"/>
    </xf>
    <xf numFmtId="0" fontId="0" fillId="0" borderId="2" xfId="0" applyBorder="1" applyAlignment="1" applyProtection="1">
      <alignment vertical="center"/>
      <protection locked="0"/>
    </xf>
    <xf numFmtId="8" fontId="1" fillId="4" borderId="5" xfId="0" applyNumberFormat="1" applyFont="1" applyFill="1" applyBorder="1" applyAlignment="1">
      <alignment vertical="center"/>
    </xf>
    <xf numFmtId="1" fontId="0" fillId="0" borderId="0" xfId="0" applyNumberFormat="1" applyBorder="1" applyAlignment="1" applyProtection="1">
      <alignment horizontal="center" vertical="center"/>
      <protection locked="0"/>
    </xf>
    <xf numFmtId="3" fontId="0" fillId="0" borderId="0"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0" fontId="0" fillId="0" borderId="10" xfId="0" applyBorder="1"/>
    <xf numFmtId="0" fontId="1" fillId="0" borderId="2" xfId="0" applyFont="1" applyBorder="1" applyAlignment="1" applyProtection="1">
      <alignment horizontal="center" vertical="center"/>
      <protection locked="0"/>
    </xf>
    <xf numFmtId="1" fontId="0" fillId="0" borderId="3" xfId="0" applyNumberFormat="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3"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13" fillId="2" borderId="11" xfId="0" applyFont="1" applyFill="1" applyBorder="1" applyAlignment="1">
      <alignment horizontal="center" vertical="center"/>
    </xf>
    <xf numFmtId="0" fontId="0" fillId="0" borderId="7" xfId="0" applyBorder="1" applyAlignment="1" applyProtection="1">
      <alignment vertical="center"/>
      <protection locked="0"/>
    </xf>
    <xf numFmtId="0" fontId="0" fillId="0" borderId="8" xfId="0" applyFill="1" applyBorder="1" applyAlignment="1" applyProtection="1">
      <alignment horizontal="left" vertical="center"/>
      <protection locked="0"/>
    </xf>
    <xf numFmtId="0" fontId="13" fillId="0" borderId="7" xfId="0" applyFont="1" applyFill="1" applyBorder="1" applyAlignment="1">
      <alignment horizontal="center" vertical="center"/>
    </xf>
    <xf numFmtId="8" fontId="1" fillId="0" borderId="7" xfId="0" applyNumberFormat="1" applyFont="1" applyFill="1" applyBorder="1" applyAlignment="1">
      <alignment vertical="center"/>
    </xf>
    <xf numFmtId="1" fontId="0" fillId="2" borderId="3" xfId="0" applyNumberFormat="1" applyFill="1" applyBorder="1" applyAlignment="1" applyProtection="1">
      <alignment horizontal="center" vertical="center"/>
      <protection locked="0"/>
    </xf>
    <xf numFmtId="3" fontId="0" fillId="2" borderId="3" xfId="0" applyNumberFormat="1" applyFill="1" applyBorder="1" applyAlignment="1" applyProtection="1">
      <alignment horizontal="center" vertical="center"/>
      <protection locked="0"/>
    </xf>
    <xf numFmtId="8" fontId="1" fillId="2" borderId="4" xfId="0" applyNumberFormat="1" applyFont="1" applyFill="1" applyBorder="1" applyAlignment="1">
      <alignment vertical="center"/>
    </xf>
    <xf numFmtId="0" fontId="0" fillId="2" borderId="3" xfId="0" applyFill="1" applyBorder="1" applyAlignment="1" applyProtection="1">
      <alignment vertical="center"/>
      <protection locked="0"/>
    </xf>
    <xf numFmtId="0" fontId="13" fillId="2" borderId="2" xfId="0" applyFont="1" applyFill="1" applyBorder="1" applyAlignment="1">
      <alignment horizontal="center" vertical="center"/>
    </xf>
    <xf numFmtId="0" fontId="13" fillId="0" borderId="1"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5" xfId="0" applyFont="1" applyFill="1" applyBorder="1" applyAlignment="1">
      <alignment horizontal="center" vertical="center"/>
    </xf>
    <xf numFmtId="8" fontId="1" fillId="4" borderId="1" xfId="0" applyNumberFormat="1" applyFont="1" applyFill="1" applyBorder="1" applyAlignment="1">
      <alignment horizontal="center" vertical="center"/>
    </xf>
    <xf numFmtId="8" fontId="1" fillId="4" borderId="14" xfId="0" applyNumberFormat="1" applyFont="1" applyFill="1" applyBorder="1" applyAlignment="1">
      <alignment vertical="center"/>
    </xf>
    <xf numFmtId="8" fontId="1" fillId="4" borderId="11" xfId="0" applyNumberFormat="1" applyFont="1" applyFill="1" applyBorder="1" applyAlignment="1">
      <alignment vertical="center"/>
    </xf>
    <xf numFmtId="8" fontId="1" fillId="0" borderId="1" xfId="0" applyNumberFormat="1" applyFont="1" applyFill="1" applyBorder="1" applyAlignment="1">
      <alignment vertical="center"/>
    </xf>
    <xf numFmtId="8" fontId="1" fillId="0" borderId="14" xfId="0" applyNumberFormat="1" applyFont="1" applyFill="1" applyBorder="1" applyAlignment="1">
      <alignment vertical="center"/>
    </xf>
    <xf numFmtId="8" fontId="1" fillId="0" borderId="5" xfId="0" applyNumberFormat="1" applyFont="1" applyFill="1" applyBorder="1" applyAlignment="1">
      <alignment vertical="center"/>
    </xf>
    <xf numFmtId="0" fontId="1" fillId="0" borderId="1" xfId="0" applyFont="1" applyFill="1" applyBorder="1" applyAlignment="1" applyProtection="1">
      <alignment horizontal="center" vertical="center"/>
    </xf>
    <xf numFmtId="0" fontId="33" fillId="0" borderId="0" xfId="2" applyFill="1" applyAlignment="1" applyProtection="1"/>
    <xf numFmtId="0" fontId="6" fillId="0" borderId="0" xfId="0" applyFont="1" applyFill="1" applyAlignment="1">
      <alignment horizontal="center"/>
    </xf>
    <xf numFmtId="0" fontId="31" fillId="0" borderId="0" xfId="0" applyFont="1" applyFill="1" applyAlignment="1">
      <alignment horizontal="center"/>
    </xf>
    <xf numFmtId="0" fontId="1" fillId="2" borderId="3" xfId="0" applyFont="1" applyFill="1" applyBorder="1" applyAlignment="1">
      <alignment horizontal="left" vertical="center" wrapText="1" indent="1"/>
    </xf>
    <xf numFmtId="0" fontId="0" fillId="2" borderId="3" xfId="0" applyFont="1" applyFill="1" applyBorder="1" applyAlignment="1">
      <alignment horizontal="left" vertical="center" wrapText="1" indent="1"/>
    </xf>
    <xf numFmtId="0" fontId="0" fillId="2" borderId="4" xfId="0" applyFont="1" applyFill="1" applyBorder="1" applyAlignment="1">
      <alignment horizontal="left" vertical="center" wrapText="1" inden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20" fillId="0" borderId="0" xfId="0" applyFont="1" applyBorder="1" applyAlignment="1">
      <alignment horizontal="center" vertical="center"/>
    </xf>
    <xf numFmtId="0" fontId="1" fillId="4" borderId="2" xfId="0" applyFont="1" applyFill="1" applyBorder="1" applyAlignment="1">
      <alignment horizontal="right" vertical="center"/>
    </xf>
    <xf numFmtId="0" fontId="1" fillId="4" borderId="3" xfId="0" applyFont="1" applyFill="1" applyBorder="1" applyAlignment="1">
      <alignment horizontal="right" vertical="center"/>
    </xf>
    <xf numFmtId="0" fontId="1" fillId="0" borderId="2" xfId="0" quotePrefix="1" applyFont="1" applyBorder="1" applyAlignment="1" applyProtection="1">
      <alignment horizontal="center" vertical="center"/>
      <protection locked="0"/>
    </xf>
    <xf numFmtId="0" fontId="1" fillId="0" borderId="4" xfId="0" quotePrefix="1" applyFont="1" applyBorder="1" applyAlignment="1" applyProtection="1">
      <alignment horizontal="center" vertical="center"/>
      <protection locked="0"/>
    </xf>
    <xf numFmtId="0" fontId="1" fillId="2" borderId="3" xfId="0" applyFont="1" applyFill="1" applyBorder="1" applyAlignment="1"/>
    <xf numFmtId="0" fontId="0" fillId="2" borderId="3" xfId="0" applyFill="1" applyBorder="1" applyAlignment="1"/>
    <xf numFmtId="0" fontId="0" fillId="2" borderId="4" xfId="0" applyFill="1" applyBorder="1" applyAlignment="1"/>
    <xf numFmtId="0" fontId="11" fillId="2" borderId="2" xfId="0" applyFont="1" applyFill="1" applyBorder="1" applyAlignment="1">
      <alignment horizontal="right" vertical="center"/>
    </xf>
    <xf numFmtId="0" fontId="11" fillId="2" borderId="4" xfId="0" applyFont="1" applyFill="1" applyBorder="1" applyAlignment="1">
      <alignment horizontal="righ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left" vertical="center" wrapText="1"/>
    </xf>
    <xf numFmtId="0" fontId="0" fillId="0" borderId="0" xfId="0"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xf>
    <xf numFmtId="0" fontId="22" fillId="0" borderId="0" xfId="0" applyFont="1" applyAlignment="1">
      <alignment horizontal="left" vertical="center" indent="2"/>
    </xf>
    <xf numFmtId="0" fontId="0" fillId="0" borderId="0" xfId="0" applyAlignment="1">
      <alignment horizontal="left" wrapText="1"/>
    </xf>
    <xf numFmtId="0" fontId="0" fillId="0" borderId="0" xfId="0" applyAlignment="1">
      <alignment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3" fillId="4" borderId="2" xfId="0" applyFont="1" applyFill="1" applyBorder="1" applyAlignment="1">
      <alignment horizontal="right" vertical="center"/>
    </xf>
    <xf numFmtId="0" fontId="3" fillId="4" borderId="3" xfId="0" applyFont="1" applyFill="1" applyBorder="1" applyAlignment="1">
      <alignment horizontal="right" vertical="center"/>
    </xf>
    <xf numFmtId="0" fontId="2" fillId="0" borderId="0" xfId="0" quotePrefix="1" applyFont="1" applyAlignment="1">
      <alignment horizontal="left" vertical="center" wrapText="1" indent="1"/>
    </xf>
    <xf numFmtId="0" fontId="0" fillId="0" borderId="0" xfId="0" applyAlignment="1">
      <alignment horizontal="left" vertical="center" wrapText="1" indent="1"/>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20" fillId="0" borderId="0" xfId="0" applyFont="1" applyBorder="1" applyAlignment="1">
      <alignment horizontal="center"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790575</xdr:colOff>
      <xdr:row>0</xdr:row>
      <xdr:rowOff>38100</xdr:rowOff>
    </xdr:from>
    <xdr:to>
      <xdr:col>7</xdr:col>
      <xdr:colOff>190500</xdr:colOff>
      <xdr:row>0</xdr:row>
      <xdr:rowOff>285750</xdr:rowOff>
    </xdr:to>
    <xdr:pic>
      <xdr:nvPicPr>
        <xdr:cNvPr id="3" name="Picture 2" descr="VT-MOM-(HORIZ)"/>
        <xdr:cNvPicPr/>
      </xdr:nvPicPr>
      <xdr:blipFill>
        <a:blip xmlns:r="http://schemas.openxmlformats.org/officeDocument/2006/relationships" r:embed="rId1" cstate="print"/>
        <a:srcRect/>
        <a:stretch>
          <a:fillRect/>
        </a:stretch>
      </xdr:blipFill>
      <xdr:spPr bwMode="auto">
        <a:xfrm>
          <a:off x="4591050" y="38100"/>
          <a:ext cx="1752600" cy="247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476249</xdr:colOff>
      <xdr:row>0</xdr:row>
      <xdr:rowOff>57151</xdr:rowOff>
    </xdr:from>
    <xdr:to>
      <xdr:col>13</xdr:col>
      <xdr:colOff>619124</xdr:colOff>
      <xdr:row>0</xdr:row>
      <xdr:rowOff>304801</xdr:rowOff>
    </xdr:to>
    <xdr:pic>
      <xdr:nvPicPr>
        <xdr:cNvPr id="2" name="Picture 1" descr="VT-MOM-(HORIZ)"/>
        <xdr:cNvPicPr/>
      </xdr:nvPicPr>
      <xdr:blipFill>
        <a:blip xmlns:r="http://schemas.openxmlformats.org/officeDocument/2006/relationships" r:embed="rId1" cstate="print"/>
        <a:srcRect/>
        <a:stretch>
          <a:fillRect/>
        </a:stretch>
      </xdr:blipFill>
      <xdr:spPr bwMode="auto">
        <a:xfrm>
          <a:off x="10191749" y="57151"/>
          <a:ext cx="1762125" cy="247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0</xdr:rowOff>
    </xdr:from>
    <xdr:to>
      <xdr:col>8</xdr:col>
      <xdr:colOff>190500</xdr:colOff>
      <xdr:row>1</xdr:row>
      <xdr:rowOff>0</xdr:rowOff>
    </xdr:to>
    <xdr:pic>
      <xdr:nvPicPr>
        <xdr:cNvPr id="1026" name="Picture 1" descr="Description: Description: Description: momVT"/>
        <xdr:cNvPicPr>
          <a:picLocks noChangeAspect="1" noChangeArrowheads="1"/>
        </xdr:cNvPicPr>
      </xdr:nvPicPr>
      <xdr:blipFill>
        <a:blip xmlns:r="http://schemas.openxmlformats.org/officeDocument/2006/relationships" r:embed="rId1" cstate="print"/>
        <a:srcRect/>
        <a:stretch>
          <a:fillRect/>
        </a:stretch>
      </xdr:blipFill>
      <xdr:spPr bwMode="auto">
        <a:xfrm>
          <a:off x="5661660" y="0"/>
          <a:ext cx="2156460" cy="2362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ision.payroll@vermont.gov"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ision.payroll@vermont.gov"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I9"/>
  <sheetViews>
    <sheetView showGridLines="0" workbookViewId="0">
      <selection activeCell="B3" sqref="B3:I3"/>
    </sheetView>
  </sheetViews>
  <sheetFormatPr defaultRowHeight="13.8" x14ac:dyDescent="0.25"/>
  <cols>
    <col min="1" max="1" width="2.3984375" bestFit="1" customWidth="1"/>
    <col min="2" max="2" width="3.19921875" customWidth="1"/>
  </cols>
  <sheetData>
    <row r="2" spans="2:9" ht="18.600000000000001" x14ac:dyDescent="0.45">
      <c r="B2" s="141" t="s">
        <v>95</v>
      </c>
      <c r="C2" s="141"/>
      <c r="D2" s="141"/>
      <c r="E2" s="141"/>
      <c r="F2" s="141"/>
      <c r="G2" s="141"/>
      <c r="H2" s="141"/>
      <c r="I2" s="141"/>
    </row>
    <row r="3" spans="2:9" ht="18.600000000000001" x14ac:dyDescent="0.45">
      <c r="B3" s="142" t="s">
        <v>99</v>
      </c>
      <c r="C3" s="142"/>
      <c r="D3" s="142"/>
      <c r="E3" s="142"/>
      <c r="F3" s="142"/>
      <c r="G3" s="142"/>
      <c r="H3" s="142"/>
      <c r="I3" s="142"/>
    </row>
    <row r="4" spans="2:9" x14ac:dyDescent="0.25">
      <c r="B4" s="1"/>
      <c r="C4" s="1"/>
    </row>
    <row r="5" spans="2:9" ht="15.6" x14ac:dyDescent="0.3">
      <c r="B5" s="94" t="s">
        <v>96</v>
      </c>
      <c r="C5" s="1"/>
    </row>
    <row r="8" spans="2:9" s="93" customFormat="1" ht="30" customHeight="1" x14ac:dyDescent="0.25">
      <c r="B8" s="92" t="s">
        <v>22</v>
      </c>
      <c r="C8" s="95" t="s">
        <v>97</v>
      </c>
    </row>
    <row r="9" spans="2:9" s="93" customFormat="1" ht="30" customHeight="1" x14ac:dyDescent="0.25">
      <c r="B9" s="92" t="s">
        <v>24</v>
      </c>
      <c r="C9" s="95" t="s">
        <v>98</v>
      </c>
    </row>
  </sheetData>
  <sheetProtection password="CB13" sheet="1" objects="1" scenarios="1"/>
  <mergeCells count="2">
    <mergeCell ref="B2:I2"/>
    <mergeCell ref="B3:I3"/>
  </mergeCells>
  <pageMargins left="0.7" right="0.7" top="0.75" bottom="0.75" header="0.3" footer="0.3"/>
  <pageSetup orientation="portrait" verticalDpi="0" r:id="rId1"/>
  <ignoredErrors>
    <ignoredError sqref="B8:B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45"/>
  <sheetViews>
    <sheetView showGridLines="0" showZeros="0" zoomScaleNormal="100" workbookViewId="0">
      <selection activeCell="D5" sqref="D5:G5"/>
    </sheetView>
  </sheetViews>
  <sheetFormatPr defaultRowHeight="13.8" x14ac:dyDescent="0.25"/>
  <cols>
    <col min="1" max="1" width="1.69921875" customWidth="1"/>
    <col min="2" max="2" width="4.3984375" customWidth="1"/>
    <col min="3" max="3" width="30.19921875" customWidth="1"/>
    <col min="4" max="4" width="13.5" customWidth="1"/>
    <col min="5" max="5" width="10.59765625" bestFit="1" customWidth="1"/>
    <col min="6" max="6" width="13.8984375" customWidth="1"/>
    <col min="7" max="7" width="17" customWidth="1"/>
    <col min="8" max="8" width="2.69921875" customWidth="1"/>
  </cols>
  <sheetData>
    <row r="1" spans="1:8" ht="30" customHeight="1" x14ac:dyDescent="0.45">
      <c r="A1" s="46" t="s">
        <v>20</v>
      </c>
      <c r="B1" s="45"/>
      <c r="C1" s="45"/>
      <c r="D1" s="45"/>
      <c r="E1" s="45"/>
      <c r="G1" s="45"/>
    </row>
    <row r="2" spans="1:8" s="14" customFormat="1" ht="41.25" customHeight="1" x14ac:dyDescent="0.25">
      <c r="A2" s="55"/>
      <c r="B2" s="149" t="s">
        <v>39</v>
      </c>
      <c r="C2" s="150"/>
      <c r="D2" s="150"/>
      <c r="E2" s="150"/>
      <c r="F2" s="150"/>
      <c r="G2" s="150"/>
      <c r="H2" s="18"/>
    </row>
    <row r="3" spans="1:8" ht="16.5" customHeight="1" x14ac:dyDescent="0.25">
      <c r="A3" s="39"/>
      <c r="B3" s="151" t="s">
        <v>19</v>
      </c>
      <c r="C3" s="151"/>
      <c r="D3" s="151"/>
      <c r="E3" s="151"/>
      <c r="F3" s="151"/>
      <c r="G3" s="151"/>
      <c r="H3" s="6"/>
    </row>
    <row r="4" spans="1:8" ht="12.75" customHeight="1" x14ac:dyDescent="0.25">
      <c r="A4" s="6"/>
      <c r="B4" s="6"/>
      <c r="C4" s="7"/>
      <c r="D4" s="6"/>
      <c r="E4" s="6"/>
      <c r="F4" s="6"/>
      <c r="G4" s="6"/>
      <c r="H4" s="6"/>
    </row>
    <row r="5" spans="1:8" s="26" customFormat="1" ht="19.5" customHeight="1" x14ac:dyDescent="0.25">
      <c r="A5" s="25"/>
      <c r="B5" s="31" t="s">
        <v>41</v>
      </c>
      <c r="C5" s="29" t="s">
        <v>10</v>
      </c>
      <c r="D5" s="146"/>
      <c r="E5" s="147"/>
      <c r="F5" s="147"/>
      <c r="G5" s="148"/>
      <c r="H5" s="25"/>
    </row>
    <row r="6" spans="1:8" s="26" customFormat="1" ht="19.5" customHeight="1" x14ac:dyDescent="0.25">
      <c r="A6" s="25"/>
      <c r="B6" s="31" t="s">
        <v>42</v>
      </c>
      <c r="C6" s="29" t="s">
        <v>11</v>
      </c>
      <c r="D6" s="146"/>
      <c r="E6" s="147"/>
      <c r="F6" s="147"/>
      <c r="G6" s="148"/>
      <c r="H6" s="25"/>
    </row>
    <row r="7" spans="1:8" ht="19.5" customHeight="1" x14ac:dyDescent="0.25">
      <c r="A7" s="6"/>
      <c r="B7" s="31" t="s">
        <v>43</v>
      </c>
      <c r="C7" s="29" t="s">
        <v>15</v>
      </c>
      <c r="D7" s="154"/>
      <c r="E7" s="155"/>
      <c r="F7" s="37" t="s">
        <v>18</v>
      </c>
      <c r="G7" s="47" t="str">
        <f>IF(D7&lt;&gt;"",D7+1,"")</f>
        <v/>
      </c>
      <c r="H7" s="6"/>
    </row>
    <row r="8" spans="1:8" x14ac:dyDescent="0.25">
      <c r="A8" s="6"/>
      <c r="B8" s="6"/>
      <c r="C8" s="9"/>
      <c r="D8" s="33" t="s">
        <v>21</v>
      </c>
      <c r="E8" s="33"/>
      <c r="F8" s="34"/>
      <c r="G8" s="33"/>
      <c r="H8" s="6"/>
    </row>
    <row r="9" spans="1:8" ht="14.25" customHeight="1" x14ac:dyDescent="0.25">
      <c r="A9" s="6"/>
      <c r="B9" s="6"/>
      <c r="C9" s="6"/>
      <c r="D9" s="6"/>
      <c r="E9" s="6"/>
      <c r="F9" s="6"/>
      <c r="G9" s="57" t="s">
        <v>52</v>
      </c>
      <c r="H9" s="6"/>
    </row>
    <row r="10" spans="1:8" ht="15.75" customHeight="1" x14ac:dyDescent="0.25">
      <c r="A10" s="6"/>
      <c r="B10" s="8"/>
      <c r="C10" s="152" t="s">
        <v>3</v>
      </c>
      <c r="D10" s="153"/>
      <c r="E10" s="153"/>
      <c r="F10" s="153"/>
      <c r="G10" s="38">
        <v>1.5</v>
      </c>
      <c r="H10" s="6"/>
    </row>
    <row r="11" spans="1:8" ht="15.75" customHeight="1" x14ac:dyDescent="0.25">
      <c r="A11" s="6"/>
      <c r="B11" s="8"/>
      <c r="C11" s="56" t="s">
        <v>48</v>
      </c>
      <c r="D11" s="56" t="s">
        <v>49</v>
      </c>
      <c r="E11" s="56" t="s">
        <v>50</v>
      </c>
      <c r="F11" s="56" t="s">
        <v>51</v>
      </c>
      <c r="G11" s="56" t="s">
        <v>53</v>
      </c>
      <c r="H11" s="6"/>
    </row>
    <row r="12" spans="1:8" s="1" customFormat="1" ht="31.5" customHeight="1" x14ac:dyDescent="0.25">
      <c r="A12" s="8"/>
      <c r="B12" s="59" t="s">
        <v>44</v>
      </c>
      <c r="C12" s="3" t="s">
        <v>0</v>
      </c>
      <c r="D12" s="54" t="s">
        <v>1</v>
      </c>
      <c r="E12" s="4" t="s">
        <v>40</v>
      </c>
      <c r="F12" s="4" t="s">
        <v>9</v>
      </c>
      <c r="G12" s="4" t="s">
        <v>2</v>
      </c>
      <c r="H12" s="8"/>
    </row>
    <row r="13" spans="1:8" s="2" customFormat="1" ht="17.100000000000001" customHeight="1" x14ac:dyDescent="0.25">
      <c r="A13" s="9"/>
      <c r="B13" s="30">
        <v>1</v>
      </c>
      <c r="C13" s="15"/>
      <c r="D13" s="16"/>
      <c r="E13" s="16"/>
      <c r="F13" s="17"/>
      <c r="G13" s="43">
        <f>F13*$G$10</f>
        <v>0</v>
      </c>
      <c r="H13" s="9"/>
    </row>
    <row r="14" spans="1:8" s="2" customFormat="1" ht="17.100000000000001" customHeight="1" x14ac:dyDescent="0.25">
      <c r="A14" s="9"/>
      <c r="B14" s="30">
        <v>2</v>
      </c>
      <c r="C14" s="15"/>
      <c r="D14" s="16"/>
      <c r="E14" s="16"/>
      <c r="F14" s="17"/>
      <c r="G14" s="43">
        <f t="shared" ref="G14:G37" si="0">F14*$G$10</f>
        <v>0</v>
      </c>
      <c r="H14" s="9"/>
    </row>
    <row r="15" spans="1:8" s="2" customFormat="1" ht="17.100000000000001" customHeight="1" x14ac:dyDescent="0.25">
      <c r="A15" s="9"/>
      <c r="B15" s="30">
        <v>3</v>
      </c>
      <c r="C15" s="15"/>
      <c r="D15" s="16"/>
      <c r="E15" s="16"/>
      <c r="F15" s="17"/>
      <c r="G15" s="43">
        <f t="shared" si="0"/>
        <v>0</v>
      </c>
      <c r="H15" s="9"/>
    </row>
    <row r="16" spans="1:8" s="2" customFormat="1" ht="17.100000000000001" customHeight="1" x14ac:dyDescent="0.25">
      <c r="A16" s="9"/>
      <c r="B16" s="30">
        <v>4</v>
      </c>
      <c r="C16" s="15"/>
      <c r="D16" s="16"/>
      <c r="E16" s="16"/>
      <c r="F16" s="17"/>
      <c r="G16" s="43">
        <f t="shared" si="0"/>
        <v>0</v>
      </c>
      <c r="H16" s="9"/>
    </row>
    <row r="17" spans="1:8" s="2" customFormat="1" ht="17.100000000000001" customHeight="1" x14ac:dyDescent="0.25">
      <c r="A17" s="9"/>
      <c r="B17" s="30">
        <v>5</v>
      </c>
      <c r="C17" s="15"/>
      <c r="D17" s="16"/>
      <c r="E17" s="16"/>
      <c r="F17" s="17"/>
      <c r="G17" s="43">
        <f t="shared" si="0"/>
        <v>0</v>
      </c>
      <c r="H17" s="9"/>
    </row>
    <row r="18" spans="1:8" s="2" customFormat="1" ht="17.100000000000001" customHeight="1" x14ac:dyDescent="0.25">
      <c r="A18" s="9"/>
      <c r="B18" s="30">
        <v>6</v>
      </c>
      <c r="C18" s="15"/>
      <c r="D18" s="16"/>
      <c r="E18" s="16"/>
      <c r="F18" s="17"/>
      <c r="G18" s="43">
        <f t="shared" si="0"/>
        <v>0</v>
      </c>
      <c r="H18" s="9"/>
    </row>
    <row r="19" spans="1:8" s="2" customFormat="1" ht="17.100000000000001" customHeight="1" x14ac:dyDescent="0.25">
      <c r="A19" s="9"/>
      <c r="B19" s="30">
        <v>7</v>
      </c>
      <c r="C19" s="15"/>
      <c r="D19" s="16"/>
      <c r="E19" s="16"/>
      <c r="F19" s="17"/>
      <c r="G19" s="43">
        <f t="shared" si="0"/>
        <v>0</v>
      </c>
      <c r="H19" s="9"/>
    </row>
    <row r="20" spans="1:8" s="2" customFormat="1" ht="17.100000000000001" customHeight="1" x14ac:dyDescent="0.25">
      <c r="A20" s="9"/>
      <c r="B20" s="30">
        <v>8</v>
      </c>
      <c r="C20" s="15"/>
      <c r="D20" s="16"/>
      <c r="E20" s="16"/>
      <c r="F20" s="17"/>
      <c r="G20" s="43">
        <f t="shared" si="0"/>
        <v>0</v>
      </c>
      <c r="H20" s="9"/>
    </row>
    <row r="21" spans="1:8" s="2" customFormat="1" ht="17.100000000000001" customHeight="1" x14ac:dyDescent="0.25">
      <c r="A21" s="9"/>
      <c r="B21" s="30">
        <v>9</v>
      </c>
      <c r="C21" s="15"/>
      <c r="D21" s="16"/>
      <c r="E21" s="16"/>
      <c r="F21" s="17"/>
      <c r="G21" s="43">
        <f t="shared" si="0"/>
        <v>0</v>
      </c>
      <c r="H21" s="9"/>
    </row>
    <row r="22" spans="1:8" s="2" customFormat="1" ht="17.100000000000001" customHeight="1" x14ac:dyDescent="0.25">
      <c r="A22" s="9"/>
      <c r="B22" s="30">
        <v>10</v>
      </c>
      <c r="C22" s="15"/>
      <c r="D22" s="16"/>
      <c r="E22" s="16"/>
      <c r="F22" s="17"/>
      <c r="G22" s="43">
        <f t="shared" si="0"/>
        <v>0</v>
      </c>
      <c r="H22" s="9"/>
    </row>
    <row r="23" spans="1:8" s="2" customFormat="1" ht="17.100000000000001" customHeight="1" x14ac:dyDescent="0.25">
      <c r="A23" s="9"/>
      <c r="B23" s="30">
        <v>11</v>
      </c>
      <c r="C23" s="15"/>
      <c r="D23" s="16"/>
      <c r="E23" s="16"/>
      <c r="F23" s="17"/>
      <c r="G23" s="43">
        <f t="shared" si="0"/>
        <v>0</v>
      </c>
      <c r="H23" s="9"/>
    </row>
    <row r="24" spans="1:8" s="2" customFormat="1" ht="17.100000000000001" customHeight="1" x14ac:dyDescent="0.25">
      <c r="A24" s="9"/>
      <c r="B24" s="30">
        <v>12</v>
      </c>
      <c r="C24" s="15"/>
      <c r="D24" s="16"/>
      <c r="E24" s="16"/>
      <c r="F24" s="17"/>
      <c r="G24" s="43">
        <f t="shared" si="0"/>
        <v>0</v>
      </c>
      <c r="H24" s="9"/>
    </row>
    <row r="25" spans="1:8" s="2" customFormat="1" ht="17.100000000000001" customHeight="1" x14ac:dyDescent="0.25">
      <c r="A25" s="9"/>
      <c r="B25" s="30">
        <v>13</v>
      </c>
      <c r="C25" s="15"/>
      <c r="D25" s="16"/>
      <c r="E25" s="16"/>
      <c r="F25" s="17"/>
      <c r="G25" s="43">
        <f t="shared" si="0"/>
        <v>0</v>
      </c>
      <c r="H25" s="9"/>
    </row>
    <row r="26" spans="1:8" s="2" customFormat="1" ht="17.100000000000001" customHeight="1" x14ac:dyDescent="0.25">
      <c r="A26" s="9"/>
      <c r="B26" s="30">
        <v>14</v>
      </c>
      <c r="C26" s="15"/>
      <c r="D26" s="16"/>
      <c r="E26" s="16"/>
      <c r="F26" s="17"/>
      <c r="G26" s="43">
        <f t="shared" si="0"/>
        <v>0</v>
      </c>
      <c r="H26" s="9"/>
    </row>
    <row r="27" spans="1:8" s="2" customFormat="1" ht="17.100000000000001" customHeight="1" x14ac:dyDescent="0.25">
      <c r="A27" s="9"/>
      <c r="B27" s="30">
        <v>15</v>
      </c>
      <c r="C27" s="15"/>
      <c r="D27" s="16"/>
      <c r="E27" s="16"/>
      <c r="F27" s="17"/>
      <c r="G27" s="43">
        <f t="shared" si="0"/>
        <v>0</v>
      </c>
      <c r="H27" s="9"/>
    </row>
    <row r="28" spans="1:8" s="2" customFormat="1" ht="17.100000000000001" customHeight="1" x14ac:dyDescent="0.25">
      <c r="A28" s="9"/>
      <c r="B28" s="30">
        <v>16</v>
      </c>
      <c r="C28" s="15"/>
      <c r="D28" s="16"/>
      <c r="E28" s="16"/>
      <c r="F28" s="17"/>
      <c r="G28" s="43">
        <f t="shared" si="0"/>
        <v>0</v>
      </c>
      <c r="H28" s="9"/>
    </row>
    <row r="29" spans="1:8" s="2" customFormat="1" ht="17.100000000000001" customHeight="1" x14ac:dyDescent="0.25">
      <c r="A29" s="9"/>
      <c r="B29" s="30">
        <v>17</v>
      </c>
      <c r="C29" s="15"/>
      <c r="D29" s="16"/>
      <c r="E29" s="16"/>
      <c r="F29" s="17"/>
      <c r="G29" s="43">
        <f t="shared" si="0"/>
        <v>0</v>
      </c>
      <c r="H29" s="9"/>
    </row>
    <row r="30" spans="1:8" s="2" customFormat="1" ht="17.100000000000001" customHeight="1" x14ac:dyDescent="0.25">
      <c r="A30" s="9"/>
      <c r="B30" s="30">
        <v>18</v>
      </c>
      <c r="C30" s="15"/>
      <c r="D30" s="16"/>
      <c r="E30" s="16"/>
      <c r="F30" s="17"/>
      <c r="G30" s="43">
        <f t="shared" si="0"/>
        <v>0</v>
      </c>
      <c r="H30" s="9"/>
    </row>
    <row r="31" spans="1:8" s="2" customFormat="1" ht="17.100000000000001" customHeight="1" x14ac:dyDescent="0.25">
      <c r="A31" s="9"/>
      <c r="B31" s="30">
        <v>19</v>
      </c>
      <c r="C31" s="15"/>
      <c r="D31" s="16"/>
      <c r="E31" s="16"/>
      <c r="F31" s="17"/>
      <c r="G31" s="43">
        <f t="shared" si="0"/>
        <v>0</v>
      </c>
      <c r="H31" s="9"/>
    </row>
    <row r="32" spans="1:8" s="2" customFormat="1" ht="17.100000000000001" customHeight="1" x14ac:dyDescent="0.25">
      <c r="A32" s="9"/>
      <c r="B32" s="30">
        <v>20</v>
      </c>
      <c r="C32" s="15"/>
      <c r="D32" s="16"/>
      <c r="E32" s="16"/>
      <c r="F32" s="17"/>
      <c r="G32" s="43">
        <f t="shared" si="0"/>
        <v>0</v>
      </c>
      <c r="H32" s="9"/>
    </row>
    <row r="33" spans="1:8" s="2" customFormat="1" ht="17.100000000000001" customHeight="1" x14ac:dyDescent="0.25">
      <c r="A33" s="9"/>
      <c r="B33" s="30">
        <v>21</v>
      </c>
      <c r="C33" s="15"/>
      <c r="D33" s="16"/>
      <c r="E33" s="16"/>
      <c r="F33" s="17"/>
      <c r="G33" s="43">
        <f t="shared" si="0"/>
        <v>0</v>
      </c>
      <c r="H33" s="9"/>
    </row>
    <row r="34" spans="1:8" s="2" customFormat="1" ht="17.100000000000001" customHeight="1" x14ac:dyDescent="0.25">
      <c r="A34" s="9"/>
      <c r="B34" s="30">
        <v>22</v>
      </c>
      <c r="C34" s="15"/>
      <c r="D34" s="16"/>
      <c r="E34" s="16"/>
      <c r="F34" s="17"/>
      <c r="G34" s="43">
        <f t="shared" si="0"/>
        <v>0</v>
      </c>
      <c r="H34" s="9"/>
    </row>
    <row r="35" spans="1:8" s="2" customFormat="1" ht="17.100000000000001" customHeight="1" x14ac:dyDescent="0.25">
      <c r="A35" s="9"/>
      <c r="B35" s="30">
        <v>23</v>
      </c>
      <c r="C35" s="15"/>
      <c r="D35" s="16"/>
      <c r="E35" s="16"/>
      <c r="F35" s="17"/>
      <c r="G35" s="43">
        <f t="shared" si="0"/>
        <v>0</v>
      </c>
      <c r="H35" s="9"/>
    </row>
    <row r="36" spans="1:8" s="2" customFormat="1" ht="17.100000000000001" customHeight="1" x14ac:dyDescent="0.25">
      <c r="A36" s="9"/>
      <c r="B36" s="30">
        <v>24</v>
      </c>
      <c r="C36" s="15"/>
      <c r="D36" s="16"/>
      <c r="E36" s="16"/>
      <c r="F36" s="17"/>
      <c r="G36" s="43">
        <f t="shared" si="0"/>
        <v>0</v>
      </c>
      <c r="H36" s="9"/>
    </row>
    <row r="37" spans="1:8" s="2" customFormat="1" ht="17.100000000000001" customHeight="1" x14ac:dyDescent="0.25">
      <c r="A37" s="9"/>
      <c r="B37" s="30">
        <v>25</v>
      </c>
      <c r="C37" s="15"/>
      <c r="D37" s="16"/>
      <c r="E37" s="16"/>
      <c r="F37" s="17"/>
      <c r="G37" s="43">
        <f t="shared" si="0"/>
        <v>0</v>
      </c>
      <c r="H37" s="9"/>
    </row>
    <row r="38" spans="1:8" s="2" customFormat="1" ht="15.9" customHeight="1" x14ac:dyDescent="0.25">
      <c r="A38" s="9"/>
      <c r="B38" s="20"/>
      <c r="C38" s="42"/>
      <c r="D38" s="53"/>
      <c r="E38" s="44"/>
      <c r="F38" s="21">
        <f>SUM(F13:F37)</f>
        <v>0</v>
      </c>
      <c r="G38" s="22">
        <f>SUM(G13:G37)</f>
        <v>0</v>
      </c>
      <c r="H38" s="9"/>
    </row>
    <row r="39" spans="1:8" ht="12" customHeight="1" x14ac:dyDescent="0.25">
      <c r="A39" s="6"/>
      <c r="B39" s="12"/>
      <c r="C39" s="6"/>
      <c r="D39" s="10"/>
      <c r="E39" s="10"/>
      <c r="F39" s="5"/>
      <c r="G39" s="11"/>
      <c r="H39" s="6"/>
    </row>
    <row r="40" spans="1:8" ht="33.75" customHeight="1" x14ac:dyDescent="0.25">
      <c r="A40" s="6"/>
      <c r="B40" s="31" t="s">
        <v>45</v>
      </c>
      <c r="C40" s="143" t="s">
        <v>5</v>
      </c>
      <c r="D40" s="144"/>
      <c r="E40" s="144"/>
      <c r="F40" s="145"/>
      <c r="G40" s="27"/>
      <c r="H40" s="6"/>
    </row>
    <row r="41" spans="1:8" ht="20.100000000000001" customHeight="1" x14ac:dyDescent="0.25">
      <c r="A41" s="6"/>
      <c r="B41" s="6"/>
      <c r="C41" s="6"/>
      <c r="D41" s="6"/>
      <c r="E41" s="6"/>
      <c r="F41" s="5"/>
      <c r="G41" s="6"/>
      <c r="H41" s="6"/>
    </row>
    <row r="42" spans="1:8" x14ac:dyDescent="0.25">
      <c r="A42" s="6"/>
      <c r="B42" s="32" t="s">
        <v>46</v>
      </c>
      <c r="C42" s="156" t="s">
        <v>13</v>
      </c>
      <c r="D42" s="157"/>
      <c r="E42" s="157"/>
      <c r="F42" s="157"/>
      <c r="G42" s="158"/>
      <c r="H42" s="6"/>
    </row>
    <row r="43" spans="1:8" ht="33" customHeight="1" x14ac:dyDescent="0.25">
      <c r="A43" s="6"/>
      <c r="B43" s="161" t="s">
        <v>17</v>
      </c>
      <c r="C43" s="162"/>
      <c r="D43" s="162"/>
      <c r="E43" s="162"/>
      <c r="F43" s="162"/>
      <c r="G43" s="163"/>
      <c r="H43" s="6"/>
    </row>
    <row r="44" spans="1:8" ht="30" customHeight="1" x14ac:dyDescent="0.25">
      <c r="A44" s="19"/>
      <c r="B44" s="35" t="s">
        <v>16</v>
      </c>
      <c r="C44" s="164"/>
      <c r="D44" s="165"/>
      <c r="E44" s="166"/>
      <c r="F44" s="28" t="s">
        <v>14</v>
      </c>
      <c r="G44" s="41"/>
      <c r="H44" s="6"/>
    </row>
    <row r="45" spans="1:8" s="26" customFormat="1" ht="24" customHeight="1" x14ac:dyDescent="0.25">
      <c r="B45" s="159" t="s">
        <v>12</v>
      </c>
      <c r="C45" s="160"/>
      <c r="D45" s="146"/>
      <c r="E45" s="147"/>
      <c r="F45" s="147"/>
      <c r="G45" s="148"/>
    </row>
  </sheetData>
  <sheetProtection password="CB13" sheet="1" objects="1" scenarios="1"/>
  <mergeCells count="12">
    <mergeCell ref="D45:G45"/>
    <mergeCell ref="C42:G42"/>
    <mergeCell ref="B45:C45"/>
    <mergeCell ref="B43:G43"/>
    <mergeCell ref="C44:E44"/>
    <mergeCell ref="C40:F40"/>
    <mergeCell ref="D5:G5"/>
    <mergeCell ref="D6:G6"/>
    <mergeCell ref="B2:G2"/>
    <mergeCell ref="B3:G3"/>
    <mergeCell ref="C10:F10"/>
    <mergeCell ref="D7:E7"/>
  </mergeCells>
  <dataValidations count="4">
    <dataValidation operator="equal" allowBlank="1" showInputMessage="1" showErrorMessage="1" sqref="D38:E38"/>
    <dataValidation type="textLength" operator="equal" allowBlank="1" showInputMessage="1" showErrorMessage="1" sqref="D39:E39 D13:D37">
      <formula1>5</formula1>
    </dataValidation>
    <dataValidation type="textLength" operator="equal" allowBlank="1" showInputMessage="1" showErrorMessage="1" sqref="D7:E7">
      <formula1>4</formula1>
    </dataValidation>
    <dataValidation type="list" operator="equal" allowBlank="1" showInputMessage="1" showErrorMessage="1" sqref="E13:E37">
      <formula1>"YES, NO, UNKNOWN"</formula1>
    </dataValidation>
  </dataValidations>
  <printOptions horizontalCentered="1"/>
  <pageMargins left="0.5" right="0.5" top="0.4" bottom="0.5" header="0.3" footer="0.2"/>
  <pageSetup scale="90" orientation="portrait" r:id="rId1"/>
  <headerFooter>
    <oddFooter>&amp;L&amp;"Calibri,Regular"&amp;9Agency of Administration&amp;C&amp;"Calibri,Regular"&amp;9VTHR Operations Division&amp;R&amp;"Calibri,Regular"&amp;9Form: VTHR_PUSV1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31"/>
  <sheetViews>
    <sheetView showGridLines="0" workbookViewId="0">
      <selection activeCell="B9" sqref="B9"/>
    </sheetView>
  </sheetViews>
  <sheetFormatPr defaultRowHeight="13.8" x14ac:dyDescent="0.25"/>
  <cols>
    <col min="1" max="1" width="3" bestFit="1" customWidth="1"/>
    <col min="2" max="2" width="13.59765625" customWidth="1"/>
  </cols>
  <sheetData>
    <row r="1" spans="1:11" ht="39.75" customHeight="1" x14ac:dyDescent="0.25">
      <c r="A1" s="169" t="s">
        <v>39</v>
      </c>
      <c r="B1" s="170"/>
      <c r="C1" s="170"/>
      <c r="D1" s="170"/>
      <c r="E1" s="170"/>
      <c r="F1" s="170"/>
      <c r="G1" s="170"/>
      <c r="H1" s="170"/>
      <c r="I1" s="170"/>
      <c r="J1" s="170"/>
      <c r="K1" s="170"/>
    </row>
    <row r="2" spans="1:11" ht="15.6" x14ac:dyDescent="0.3">
      <c r="A2" s="171" t="s">
        <v>8</v>
      </c>
      <c r="B2" s="171"/>
      <c r="C2" s="171"/>
      <c r="D2" s="171"/>
      <c r="E2" s="171"/>
      <c r="F2" s="171"/>
      <c r="G2" s="171"/>
      <c r="H2" s="171"/>
      <c r="I2" s="171"/>
      <c r="J2" s="171"/>
      <c r="K2" s="171"/>
    </row>
    <row r="4" spans="1:11" x14ac:dyDescent="0.25">
      <c r="A4" s="48" t="s">
        <v>22</v>
      </c>
      <c r="B4" s="50" t="s">
        <v>23</v>
      </c>
    </row>
    <row r="5" spans="1:11" s="40" customFormat="1" ht="17.25" customHeight="1" x14ac:dyDescent="0.25">
      <c r="B5" s="172" t="s">
        <v>94</v>
      </c>
      <c r="C5" s="172"/>
      <c r="D5" s="172"/>
      <c r="E5" s="172"/>
      <c r="F5" s="172"/>
      <c r="G5" s="172"/>
      <c r="H5" s="172"/>
      <c r="I5" s="172"/>
      <c r="J5" s="172"/>
    </row>
    <row r="6" spans="1:11" x14ac:dyDescent="0.25">
      <c r="B6" s="23"/>
      <c r="C6" s="23"/>
      <c r="D6" s="23"/>
      <c r="E6" s="23"/>
      <c r="F6" s="23"/>
      <c r="G6" s="24"/>
    </row>
    <row r="7" spans="1:11" x14ac:dyDescent="0.25">
      <c r="A7" s="48" t="s">
        <v>24</v>
      </c>
      <c r="B7" s="51" t="s">
        <v>25</v>
      </c>
    </row>
    <row r="8" spans="1:11" ht="33" customHeight="1" x14ac:dyDescent="0.25">
      <c r="A8" s="52" t="s">
        <v>26</v>
      </c>
      <c r="B8" s="173" t="s">
        <v>38</v>
      </c>
      <c r="C8" s="174"/>
      <c r="D8" s="174"/>
      <c r="E8" s="174"/>
      <c r="F8" s="174"/>
      <c r="G8" s="174"/>
      <c r="H8" s="174"/>
      <c r="I8" s="174"/>
      <c r="J8" s="174"/>
      <c r="K8" s="174"/>
    </row>
    <row r="9" spans="1:11" s="2" customFormat="1" ht="24" customHeight="1" x14ac:dyDescent="0.25">
      <c r="A9" s="52" t="s">
        <v>26</v>
      </c>
      <c r="B9" s="26" t="s">
        <v>27</v>
      </c>
    </row>
    <row r="10" spans="1:11" s="2" customFormat="1" ht="24" customHeight="1" x14ac:dyDescent="0.25">
      <c r="A10" s="52" t="s">
        <v>26</v>
      </c>
      <c r="B10" s="167" t="s">
        <v>28</v>
      </c>
      <c r="C10" s="167"/>
      <c r="D10" s="167"/>
      <c r="E10" s="167"/>
      <c r="F10" s="167"/>
      <c r="G10" s="167"/>
      <c r="H10" s="167"/>
      <c r="I10" s="167"/>
      <c r="J10" s="167"/>
      <c r="K10" s="168"/>
    </row>
    <row r="11" spans="1:11" s="2" customFormat="1" ht="33" customHeight="1" x14ac:dyDescent="0.25">
      <c r="A11" s="52" t="s">
        <v>26</v>
      </c>
      <c r="B11" s="167" t="s">
        <v>47</v>
      </c>
      <c r="C11" s="167"/>
      <c r="D11" s="167"/>
      <c r="E11" s="167"/>
      <c r="F11" s="167"/>
      <c r="G11" s="167"/>
      <c r="H11" s="167"/>
      <c r="I11" s="167"/>
      <c r="J11" s="167"/>
      <c r="K11" s="168"/>
    </row>
    <row r="12" spans="1:11" s="2" customFormat="1" ht="33" customHeight="1" x14ac:dyDescent="0.25">
      <c r="A12" s="52" t="s">
        <v>26</v>
      </c>
      <c r="B12" s="167" t="s">
        <v>29</v>
      </c>
      <c r="C12" s="167"/>
      <c r="D12" s="167"/>
      <c r="E12" s="167"/>
      <c r="F12" s="167"/>
      <c r="G12" s="167"/>
      <c r="H12" s="167"/>
      <c r="I12" s="167"/>
      <c r="J12" s="167"/>
      <c r="K12" s="168"/>
    </row>
    <row r="13" spans="1:11" s="2" customFormat="1" ht="23.25" customHeight="1" x14ac:dyDescent="0.25">
      <c r="A13" s="52" t="s">
        <v>26</v>
      </c>
      <c r="B13" s="26" t="s">
        <v>30</v>
      </c>
    </row>
    <row r="14" spans="1:11" x14ac:dyDescent="0.25">
      <c r="B14" s="36" t="s">
        <v>4</v>
      </c>
      <c r="C14" s="96" t="s">
        <v>117</v>
      </c>
      <c r="D14" s="97"/>
      <c r="E14" s="97"/>
      <c r="F14" s="97"/>
      <c r="G14" s="97"/>
      <c r="H14" s="97"/>
    </row>
    <row r="15" spans="1:11" x14ac:dyDescent="0.25">
      <c r="B15" s="36"/>
      <c r="C15" s="1" t="s">
        <v>100</v>
      </c>
      <c r="D15" s="1"/>
      <c r="E15" s="1"/>
      <c r="F15" s="1"/>
      <c r="G15" s="1"/>
    </row>
    <row r="16" spans="1:11" ht="6" customHeight="1" x14ac:dyDescent="0.25">
      <c r="B16" s="36"/>
      <c r="C16" s="1"/>
      <c r="D16" s="1"/>
      <c r="E16" s="1"/>
      <c r="F16" s="1"/>
      <c r="G16" s="1"/>
    </row>
    <row r="17" spans="1:8" x14ac:dyDescent="0.25">
      <c r="B17" s="36" t="s">
        <v>6</v>
      </c>
      <c r="C17" s="140" t="s">
        <v>118</v>
      </c>
      <c r="D17" s="97"/>
      <c r="E17" s="97"/>
      <c r="F17" s="97"/>
      <c r="G17" s="97"/>
      <c r="H17" s="97"/>
    </row>
    <row r="18" spans="1:8" ht="6" customHeight="1" x14ac:dyDescent="0.25">
      <c r="B18" s="36"/>
      <c r="C18" s="97"/>
      <c r="D18" s="97"/>
      <c r="E18" s="97"/>
      <c r="F18" s="97"/>
      <c r="G18" s="97"/>
      <c r="H18" s="97"/>
    </row>
    <row r="19" spans="1:8" x14ac:dyDescent="0.25">
      <c r="B19" s="36" t="s">
        <v>7</v>
      </c>
      <c r="C19" s="1" t="s">
        <v>119</v>
      </c>
      <c r="D19" s="97"/>
      <c r="E19" s="97"/>
      <c r="F19" s="97"/>
      <c r="G19" s="97"/>
      <c r="H19" s="97"/>
    </row>
    <row r="20" spans="1:8" ht="21" customHeight="1" x14ac:dyDescent="0.25">
      <c r="B20" s="36"/>
    </row>
    <row r="21" spans="1:8" x14ac:dyDescent="0.25">
      <c r="A21" s="48" t="s">
        <v>31</v>
      </c>
      <c r="B21" s="51" t="s">
        <v>32</v>
      </c>
    </row>
    <row r="22" spans="1:8" s="13" customFormat="1" ht="21.9" customHeight="1" x14ac:dyDescent="0.25">
      <c r="A22" s="49" t="s">
        <v>41</v>
      </c>
      <c r="B22" s="26" t="s">
        <v>33</v>
      </c>
    </row>
    <row r="23" spans="1:8" s="13" customFormat="1" ht="21.9" customHeight="1" x14ac:dyDescent="0.25">
      <c r="A23" s="49" t="s">
        <v>42</v>
      </c>
      <c r="B23" s="26" t="s">
        <v>34</v>
      </c>
    </row>
    <row r="24" spans="1:8" s="13" customFormat="1" ht="21.9" customHeight="1" x14ac:dyDescent="0.25">
      <c r="A24" s="49" t="s">
        <v>43</v>
      </c>
      <c r="B24" s="26" t="s">
        <v>35</v>
      </c>
    </row>
    <row r="25" spans="1:8" s="13" customFormat="1" ht="21.9" customHeight="1" x14ac:dyDescent="0.25">
      <c r="A25" s="49" t="s">
        <v>44</v>
      </c>
      <c r="B25" s="26" t="s">
        <v>54</v>
      </c>
    </row>
    <row r="26" spans="1:8" s="13" customFormat="1" ht="21.9" customHeight="1" x14ac:dyDescent="0.25">
      <c r="A26" s="49"/>
      <c r="B26" s="58" t="s">
        <v>55</v>
      </c>
    </row>
    <row r="27" spans="1:8" s="13" customFormat="1" ht="21.9" customHeight="1" x14ac:dyDescent="0.25">
      <c r="A27" s="49"/>
      <c r="B27" s="58" t="s">
        <v>56</v>
      </c>
    </row>
    <row r="28" spans="1:8" s="13" customFormat="1" ht="21.9" customHeight="1" x14ac:dyDescent="0.25">
      <c r="A28" s="49"/>
      <c r="B28" s="58" t="s">
        <v>57</v>
      </c>
    </row>
    <row r="29" spans="1:8" s="13" customFormat="1" ht="21.9" customHeight="1" x14ac:dyDescent="0.25">
      <c r="A29" s="49"/>
      <c r="B29" s="58" t="s">
        <v>58</v>
      </c>
    </row>
    <row r="30" spans="1:8" s="13" customFormat="1" ht="21.9" customHeight="1" x14ac:dyDescent="0.25">
      <c r="A30" s="49" t="s">
        <v>45</v>
      </c>
      <c r="B30" s="26" t="s">
        <v>36</v>
      </c>
    </row>
    <row r="31" spans="1:8" s="13" customFormat="1" ht="21.9" customHeight="1" x14ac:dyDescent="0.25">
      <c r="A31" s="49" t="s">
        <v>46</v>
      </c>
      <c r="B31" s="26" t="s">
        <v>37</v>
      </c>
    </row>
  </sheetData>
  <sheetProtection algorithmName="SHA-512" hashValue="Zy1aqfOrZcfXiv5EJhmZhRn72n54Dxzq160+cnEuSCkTYulb3aH5BsO20gXMROD0lMqhQz2Ut3lYiZuX20gQsA==" saltValue="AcgV6RYpRe1cEL4FMIX5SA==" spinCount="100000" sheet="1" objects="1" scenarios="1"/>
  <mergeCells count="7">
    <mergeCell ref="B12:K12"/>
    <mergeCell ref="A1:K1"/>
    <mergeCell ref="A2:K2"/>
    <mergeCell ref="B11:K11"/>
    <mergeCell ref="B5:J5"/>
    <mergeCell ref="B10:K10"/>
    <mergeCell ref="B8:K8"/>
  </mergeCells>
  <hyperlinks>
    <hyperlink ref="C17" r:id="rId1"/>
  </hyperlinks>
  <printOptions horizontalCentered="1"/>
  <pageMargins left="0.45" right="0.2" top="0.75" bottom="0.75" header="0.3" footer="0.3"/>
  <pageSetup scale="94" orientation="portrait" r:id="rId2"/>
  <ignoredErrors>
    <ignoredError sqref="A4 A7 A2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38"/>
  <sheetViews>
    <sheetView showGridLines="0" showZeros="0" zoomScaleNormal="100" workbookViewId="0">
      <selection activeCell="C11" sqref="C11"/>
    </sheetView>
  </sheetViews>
  <sheetFormatPr defaultRowHeight="13.8" x14ac:dyDescent="0.25"/>
  <cols>
    <col min="1" max="1" width="1.5" customWidth="1"/>
    <col min="2" max="2" width="4.3984375" customWidth="1"/>
    <col min="3" max="3" width="30.19921875" customWidth="1"/>
    <col min="4" max="4" width="10.3984375" customWidth="1"/>
    <col min="5" max="5" width="10.59765625" customWidth="1"/>
    <col min="6" max="6" width="13.8984375" customWidth="1"/>
    <col min="7" max="7" width="15.19921875" customWidth="1"/>
    <col min="8" max="8" width="10.69921875" customWidth="1"/>
    <col min="9" max="9" width="9.69921875" customWidth="1"/>
    <col min="10" max="10" width="8.59765625" customWidth="1"/>
    <col min="11" max="11" width="12.09765625" customWidth="1"/>
    <col min="12" max="12" width="10.3984375" customWidth="1"/>
    <col min="13" max="13" width="10.8984375" customWidth="1"/>
    <col min="14" max="14" width="12.59765625" customWidth="1"/>
  </cols>
  <sheetData>
    <row r="1" spans="1:14" ht="29.25" customHeight="1" x14ac:dyDescent="0.45">
      <c r="A1" s="46" t="s">
        <v>20</v>
      </c>
      <c r="B1" s="45"/>
      <c r="C1" s="45"/>
      <c r="D1" s="45"/>
      <c r="E1" s="45"/>
      <c r="G1" s="45"/>
    </row>
    <row r="2" spans="1:14" s="14" customFormat="1" ht="40.5" customHeight="1" x14ac:dyDescent="0.25">
      <c r="A2" s="18"/>
      <c r="B2" s="178" t="s">
        <v>59</v>
      </c>
      <c r="C2" s="179"/>
      <c r="D2" s="179"/>
      <c r="E2" s="179"/>
      <c r="F2" s="179"/>
      <c r="G2" s="179"/>
      <c r="H2" s="18"/>
    </row>
    <row r="3" spans="1:14" ht="16.5" customHeight="1" x14ac:dyDescent="0.25">
      <c r="A3" s="39"/>
      <c r="B3" s="63" t="s">
        <v>19</v>
      </c>
      <c r="C3" s="63"/>
      <c r="D3" s="63"/>
      <c r="E3" s="63"/>
      <c r="F3" s="63"/>
      <c r="G3" s="63"/>
      <c r="H3" s="6"/>
    </row>
    <row r="4" spans="1:14" ht="12.75" customHeight="1" x14ac:dyDescent="0.25">
      <c r="A4" s="6"/>
      <c r="B4" s="6"/>
      <c r="C4" s="7"/>
      <c r="D4" s="6"/>
      <c r="E4" s="6"/>
      <c r="F4" s="6"/>
      <c r="G4" s="6"/>
      <c r="H4" s="6"/>
    </row>
    <row r="5" spans="1:14" s="26" customFormat="1" ht="19.5" customHeight="1" x14ac:dyDescent="0.25">
      <c r="A5" s="25"/>
      <c r="B5" s="31" t="s">
        <v>41</v>
      </c>
      <c r="C5" s="29" t="s">
        <v>10</v>
      </c>
      <c r="D5" s="146"/>
      <c r="E5" s="147"/>
      <c r="F5" s="147"/>
      <c r="G5" s="148"/>
      <c r="H5" s="25"/>
    </row>
    <row r="6" spans="1:14" s="26" customFormat="1" ht="19.5" customHeight="1" x14ac:dyDescent="0.25">
      <c r="A6" s="25"/>
      <c r="B6" s="31" t="s">
        <v>42</v>
      </c>
      <c r="C6" s="29" t="s">
        <v>11</v>
      </c>
      <c r="D6" s="146"/>
      <c r="E6" s="147"/>
      <c r="F6" s="147"/>
      <c r="G6" s="148"/>
      <c r="H6" s="25"/>
    </row>
    <row r="7" spans="1:14" ht="19.5" customHeight="1" x14ac:dyDescent="0.25">
      <c r="A7" s="6"/>
      <c r="B7" s="31" t="s">
        <v>43</v>
      </c>
      <c r="C7" s="29" t="s">
        <v>15</v>
      </c>
      <c r="D7" s="154"/>
      <c r="E7" s="155"/>
      <c r="F7" s="37" t="s">
        <v>18</v>
      </c>
      <c r="G7" s="47" t="str">
        <f>IF(D7&lt;&gt;"",D7+1,"")</f>
        <v/>
      </c>
      <c r="H7" s="6"/>
      <c r="M7" s="64" t="s">
        <v>60</v>
      </c>
    </row>
    <row r="8" spans="1:14" x14ac:dyDescent="0.25">
      <c r="A8" s="6"/>
      <c r="B8" s="6"/>
      <c r="C8" s="9"/>
      <c r="D8" s="33" t="s">
        <v>21</v>
      </c>
      <c r="E8" s="33"/>
      <c r="F8" s="34"/>
      <c r="G8" s="33"/>
      <c r="H8" s="6"/>
      <c r="J8" s="65"/>
      <c r="K8" s="180" t="s">
        <v>61</v>
      </c>
      <c r="L8" s="181"/>
      <c r="M8" s="66">
        <v>5.5E-2</v>
      </c>
      <c r="N8" s="67"/>
    </row>
    <row r="9" spans="1:14" x14ac:dyDescent="0.25">
      <c r="A9" s="6"/>
      <c r="B9" s="6"/>
      <c r="C9" s="68" t="s">
        <v>48</v>
      </c>
      <c r="D9" s="68" t="s">
        <v>49</v>
      </c>
      <c r="E9" s="68" t="s">
        <v>50</v>
      </c>
      <c r="F9" s="68" t="s">
        <v>51</v>
      </c>
      <c r="G9" s="68" t="s">
        <v>52</v>
      </c>
      <c r="H9" s="68" t="s">
        <v>62</v>
      </c>
      <c r="I9" s="64" t="s">
        <v>63</v>
      </c>
      <c r="J9" s="64" t="s">
        <v>64</v>
      </c>
      <c r="K9" s="64" t="s">
        <v>65</v>
      </c>
      <c r="L9" s="64" t="s">
        <v>66</v>
      </c>
      <c r="M9" s="64" t="s">
        <v>67</v>
      </c>
      <c r="N9" s="64" t="s">
        <v>68</v>
      </c>
    </row>
    <row r="10" spans="1:14" s="71" customFormat="1" ht="62.25" customHeight="1" x14ac:dyDescent="0.25">
      <c r="A10" s="69"/>
      <c r="B10" s="70" t="s">
        <v>44</v>
      </c>
      <c r="C10" s="54" t="s">
        <v>0</v>
      </c>
      <c r="D10" s="4" t="s">
        <v>1</v>
      </c>
      <c r="E10" s="4" t="s">
        <v>40</v>
      </c>
      <c r="F10" s="4" t="s">
        <v>69</v>
      </c>
      <c r="G10" s="4" t="s">
        <v>70</v>
      </c>
      <c r="H10" s="4" t="s">
        <v>71</v>
      </c>
      <c r="I10" s="4" t="s">
        <v>72</v>
      </c>
      <c r="J10" s="4" t="s">
        <v>73</v>
      </c>
      <c r="K10" s="4" t="s">
        <v>74</v>
      </c>
      <c r="L10" s="4" t="s">
        <v>75</v>
      </c>
      <c r="M10" s="4" t="s">
        <v>76</v>
      </c>
      <c r="N10" s="4" t="s">
        <v>2</v>
      </c>
    </row>
    <row r="11" spans="1:14" s="2" customFormat="1" ht="17.100000000000001" customHeight="1" x14ac:dyDescent="0.25">
      <c r="A11" s="9"/>
      <c r="B11" s="30">
        <v>1</v>
      </c>
      <c r="C11" s="15"/>
      <c r="D11" s="72"/>
      <c r="E11" s="72"/>
      <c r="F11" s="73"/>
      <c r="G11" s="74"/>
      <c r="H11" s="74"/>
      <c r="I11" s="75">
        <f>+G11+H11</f>
        <v>0</v>
      </c>
      <c r="J11" s="76" t="str">
        <f>IF(ISERROR(G11/I11),"-",G11/I11)</f>
        <v>-</v>
      </c>
      <c r="K11" s="77" t="str">
        <f>IF(ISERROR(F11*J11),"-",F11*J11)</f>
        <v>-</v>
      </c>
      <c r="L11" s="78"/>
      <c r="M11" s="79">
        <f>IF(L11="YES",(G11*$M$8),0)</f>
        <v>0</v>
      </c>
      <c r="N11" s="79" t="str">
        <f>IF(ISERROR(M11+K11),"-",K11+M11)</f>
        <v>-</v>
      </c>
    </row>
    <row r="12" spans="1:14" s="2" customFormat="1" ht="17.100000000000001" customHeight="1" x14ac:dyDescent="0.25">
      <c r="A12" s="9"/>
      <c r="B12" s="30">
        <v>2</v>
      </c>
      <c r="C12" s="15"/>
      <c r="D12" s="16"/>
      <c r="E12" s="16"/>
      <c r="F12" s="73"/>
      <c r="G12" s="74"/>
      <c r="H12" s="74"/>
      <c r="I12" s="75">
        <f>+G12+H12</f>
        <v>0</v>
      </c>
      <c r="J12" s="76" t="str">
        <f>IF(ISERROR(G12/I12),"-",G12/I12)</f>
        <v>-</v>
      </c>
      <c r="K12" s="77" t="str">
        <f>IF(ISERROR(F12*J12),"-",F12*J12)</f>
        <v>-</v>
      </c>
      <c r="L12" s="80"/>
      <c r="M12" s="79">
        <f>IF(L12="YES",(G12*$M$8),0)</f>
        <v>0</v>
      </c>
      <c r="N12" s="79" t="str">
        <f>IF(ISERROR(M12+K12),"-",K12+M12)</f>
        <v>-</v>
      </c>
    </row>
    <row r="13" spans="1:14" s="2" customFormat="1" ht="17.100000000000001" customHeight="1" x14ac:dyDescent="0.25">
      <c r="A13" s="9"/>
      <c r="B13" s="30">
        <v>3</v>
      </c>
      <c r="C13" s="15"/>
      <c r="D13" s="16"/>
      <c r="E13" s="16"/>
      <c r="F13" s="73"/>
      <c r="G13" s="74"/>
      <c r="H13" s="74"/>
      <c r="I13" s="75">
        <f t="shared" ref="I13:I30" si="0">+G13+H13</f>
        <v>0</v>
      </c>
      <c r="J13" s="76" t="str">
        <f t="shared" ref="J13:J30" si="1">IF(ISERROR(G13/I13),"-",G13/I13)</f>
        <v>-</v>
      </c>
      <c r="K13" s="77" t="str">
        <f t="shared" ref="K13:K30" si="2">IF(ISERROR(F13*J13),"-",F13*J13)</f>
        <v>-</v>
      </c>
      <c r="L13" s="80"/>
      <c r="M13" s="79">
        <f t="shared" ref="M13:M30" si="3">IF(L13="YES",(G13*$M$8),0)</f>
        <v>0</v>
      </c>
      <c r="N13" s="79" t="str">
        <f t="shared" ref="N13:N30" si="4">IF(ISERROR(M13+K13),"-",K13+M13)</f>
        <v>-</v>
      </c>
    </row>
    <row r="14" spans="1:14" s="2" customFormat="1" ht="17.100000000000001" customHeight="1" x14ac:dyDescent="0.25">
      <c r="A14" s="9"/>
      <c r="B14" s="30">
        <v>4</v>
      </c>
      <c r="C14" s="15"/>
      <c r="D14" s="16"/>
      <c r="E14" s="16"/>
      <c r="F14" s="73"/>
      <c r="G14" s="74"/>
      <c r="H14" s="74"/>
      <c r="I14" s="75">
        <f t="shared" si="0"/>
        <v>0</v>
      </c>
      <c r="J14" s="76" t="str">
        <f t="shared" si="1"/>
        <v>-</v>
      </c>
      <c r="K14" s="77" t="str">
        <f t="shared" si="2"/>
        <v>-</v>
      </c>
      <c r="L14" s="80"/>
      <c r="M14" s="79">
        <f t="shared" si="3"/>
        <v>0</v>
      </c>
      <c r="N14" s="79" t="str">
        <f t="shared" si="4"/>
        <v>-</v>
      </c>
    </row>
    <row r="15" spans="1:14" s="2" customFormat="1" ht="17.100000000000001" customHeight="1" x14ac:dyDescent="0.25">
      <c r="A15" s="9"/>
      <c r="B15" s="30">
        <v>5</v>
      </c>
      <c r="C15" s="15"/>
      <c r="D15" s="16"/>
      <c r="E15" s="16"/>
      <c r="F15" s="73"/>
      <c r="G15" s="74"/>
      <c r="H15" s="74"/>
      <c r="I15" s="75">
        <f t="shared" si="0"/>
        <v>0</v>
      </c>
      <c r="J15" s="76" t="str">
        <f t="shared" si="1"/>
        <v>-</v>
      </c>
      <c r="K15" s="77" t="str">
        <f t="shared" si="2"/>
        <v>-</v>
      </c>
      <c r="L15" s="80"/>
      <c r="M15" s="79">
        <f t="shared" si="3"/>
        <v>0</v>
      </c>
      <c r="N15" s="79" t="str">
        <f t="shared" si="4"/>
        <v>-</v>
      </c>
    </row>
    <row r="16" spans="1:14" s="2" customFormat="1" ht="17.100000000000001" customHeight="1" x14ac:dyDescent="0.25">
      <c r="A16" s="9"/>
      <c r="B16" s="30">
        <v>6</v>
      </c>
      <c r="C16" s="15"/>
      <c r="D16" s="16"/>
      <c r="E16" s="16"/>
      <c r="F16" s="73"/>
      <c r="G16" s="74"/>
      <c r="H16" s="74"/>
      <c r="I16" s="75">
        <f t="shared" si="0"/>
        <v>0</v>
      </c>
      <c r="J16" s="76" t="str">
        <f t="shared" si="1"/>
        <v>-</v>
      </c>
      <c r="K16" s="77" t="str">
        <f t="shared" si="2"/>
        <v>-</v>
      </c>
      <c r="L16" s="78"/>
      <c r="M16" s="79">
        <f t="shared" si="3"/>
        <v>0</v>
      </c>
      <c r="N16" s="79" t="str">
        <f t="shared" si="4"/>
        <v>-</v>
      </c>
    </row>
    <row r="17" spans="1:14" s="2" customFormat="1" ht="17.100000000000001" customHeight="1" x14ac:dyDescent="0.25">
      <c r="A17" s="9"/>
      <c r="B17" s="30">
        <v>7</v>
      </c>
      <c r="C17" s="15"/>
      <c r="D17" s="16"/>
      <c r="E17" s="16"/>
      <c r="F17" s="73"/>
      <c r="G17" s="74"/>
      <c r="H17" s="74"/>
      <c r="I17" s="75">
        <f t="shared" si="0"/>
        <v>0</v>
      </c>
      <c r="J17" s="76" t="str">
        <f t="shared" si="1"/>
        <v>-</v>
      </c>
      <c r="K17" s="77" t="str">
        <f t="shared" si="2"/>
        <v>-</v>
      </c>
      <c r="L17" s="80"/>
      <c r="M17" s="79">
        <f t="shared" si="3"/>
        <v>0</v>
      </c>
      <c r="N17" s="79" t="str">
        <f t="shared" si="4"/>
        <v>-</v>
      </c>
    </row>
    <row r="18" spans="1:14" s="2" customFormat="1" ht="17.100000000000001" customHeight="1" x14ac:dyDescent="0.25">
      <c r="A18" s="9"/>
      <c r="B18" s="30">
        <v>8</v>
      </c>
      <c r="C18" s="15"/>
      <c r="D18" s="16"/>
      <c r="E18" s="16"/>
      <c r="F18" s="73"/>
      <c r="G18" s="74"/>
      <c r="H18" s="74"/>
      <c r="I18" s="75">
        <f t="shared" si="0"/>
        <v>0</v>
      </c>
      <c r="J18" s="76" t="str">
        <f t="shared" si="1"/>
        <v>-</v>
      </c>
      <c r="K18" s="77" t="str">
        <f t="shared" si="2"/>
        <v>-</v>
      </c>
      <c r="L18" s="80"/>
      <c r="M18" s="79">
        <f t="shared" si="3"/>
        <v>0</v>
      </c>
      <c r="N18" s="79" t="str">
        <f t="shared" si="4"/>
        <v>-</v>
      </c>
    </row>
    <row r="19" spans="1:14" s="2" customFormat="1" ht="17.100000000000001" customHeight="1" x14ac:dyDescent="0.25">
      <c r="A19" s="9"/>
      <c r="B19" s="30">
        <v>9</v>
      </c>
      <c r="C19" s="15"/>
      <c r="D19" s="16"/>
      <c r="E19" s="16"/>
      <c r="F19" s="73"/>
      <c r="G19" s="74"/>
      <c r="H19" s="74"/>
      <c r="I19" s="75">
        <f t="shared" si="0"/>
        <v>0</v>
      </c>
      <c r="J19" s="76" t="str">
        <f t="shared" si="1"/>
        <v>-</v>
      </c>
      <c r="K19" s="77" t="str">
        <f t="shared" si="2"/>
        <v>-</v>
      </c>
      <c r="L19" s="80"/>
      <c r="M19" s="79">
        <f t="shared" si="3"/>
        <v>0</v>
      </c>
      <c r="N19" s="79" t="str">
        <f t="shared" si="4"/>
        <v>-</v>
      </c>
    </row>
    <row r="20" spans="1:14" s="2" customFormat="1" ht="17.100000000000001" customHeight="1" x14ac:dyDescent="0.25">
      <c r="A20" s="9"/>
      <c r="B20" s="30">
        <v>10</v>
      </c>
      <c r="C20" s="15"/>
      <c r="D20" s="16"/>
      <c r="E20" s="16"/>
      <c r="F20" s="73"/>
      <c r="G20" s="74"/>
      <c r="H20" s="74"/>
      <c r="I20" s="75">
        <f t="shared" si="0"/>
        <v>0</v>
      </c>
      <c r="J20" s="76" t="str">
        <f t="shared" si="1"/>
        <v>-</v>
      </c>
      <c r="K20" s="77" t="str">
        <f t="shared" si="2"/>
        <v>-</v>
      </c>
      <c r="L20" s="80"/>
      <c r="M20" s="79">
        <f t="shared" si="3"/>
        <v>0</v>
      </c>
      <c r="N20" s="79" t="str">
        <f t="shared" si="4"/>
        <v>-</v>
      </c>
    </row>
    <row r="21" spans="1:14" s="2" customFormat="1" ht="17.100000000000001" customHeight="1" x14ac:dyDescent="0.25">
      <c r="A21" s="9"/>
      <c r="B21" s="30">
        <v>11</v>
      </c>
      <c r="C21" s="15"/>
      <c r="D21" s="16"/>
      <c r="E21" s="16"/>
      <c r="F21" s="73"/>
      <c r="G21" s="74"/>
      <c r="H21" s="74"/>
      <c r="I21" s="75">
        <f t="shared" si="0"/>
        <v>0</v>
      </c>
      <c r="J21" s="76" t="str">
        <f t="shared" si="1"/>
        <v>-</v>
      </c>
      <c r="K21" s="77" t="str">
        <f t="shared" si="2"/>
        <v>-</v>
      </c>
      <c r="L21" s="80"/>
      <c r="M21" s="79">
        <f t="shared" si="3"/>
        <v>0</v>
      </c>
      <c r="N21" s="79" t="str">
        <f t="shared" si="4"/>
        <v>-</v>
      </c>
    </row>
    <row r="22" spans="1:14" s="2" customFormat="1" ht="17.100000000000001" customHeight="1" x14ac:dyDescent="0.25">
      <c r="A22" s="9"/>
      <c r="B22" s="30">
        <v>12</v>
      </c>
      <c r="C22" s="15"/>
      <c r="D22" s="16"/>
      <c r="E22" s="16"/>
      <c r="F22" s="73"/>
      <c r="G22" s="74"/>
      <c r="H22" s="74"/>
      <c r="I22" s="75">
        <f t="shared" si="0"/>
        <v>0</v>
      </c>
      <c r="J22" s="76" t="str">
        <f t="shared" si="1"/>
        <v>-</v>
      </c>
      <c r="K22" s="77" t="str">
        <f t="shared" si="2"/>
        <v>-</v>
      </c>
      <c r="L22" s="80"/>
      <c r="M22" s="79">
        <f t="shared" si="3"/>
        <v>0</v>
      </c>
      <c r="N22" s="79" t="str">
        <f t="shared" si="4"/>
        <v>-</v>
      </c>
    </row>
    <row r="23" spans="1:14" s="2" customFormat="1" ht="17.100000000000001" customHeight="1" x14ac:dyDescent="0.25">
      <c r="A23" s="9"/>
      <c r="B23" s="30">
        <v>13</v>
      </c>
      <c r="C23" s="15"/>
      <c r="D23" s="16"/>
      <c r="E23" s="16"/>
      <c r="F23" s="73"/>
      <c r="G23" s="74"/>
      <c r="H23" s="74"/>
      <c r="I23" s="75">
        <f t="shared" si="0"/>
        <v>0</v>
      </c>
      <c r="J23" s="76" t="str">
        <f t="shared" si="1"/>
        <v>-</v>
      </c>
      <c r="K23" s="77" t="str">
        <f t="shared" si="2"/>
        <v>-</v>
      </c>
      <c r="L23" s="80"/>
      <c r="M23" s="79">
        <f t="shared" si="3"/>
        <v>0</v>
      </c>
      <c r="N23" s="79" t="str">
        <f t="shared" si="4"/>
        <v>-</v>
      </c>
    </row>
    <row r="24" spans="1:14" s="2" customFormat="1" ht="17.100000000000001" customHeight="1" x14ac:dyDescent="0.25">
      <c r="A24" s="9"/>
      <c r="B24" s="30">
        <v>14</v>
      </c>
      <c r="C24" s="15"/>
      <c r="D24" s="16"/>
      <c r="E24" s="16"/>
      <c r="F24" s="73"/>
      <c r="G24" s="74"/>
      <c r="H24" s="74"/>
      <c r="I24" s="75">
        <f t="shared" si="0"/>
        <v>0</v>
      </c>
      <c r="J24" s="76" t="str">
        <f t="shared" si="1"/>
        <v>-</v>
      </c>
      <c r="K24" s="77" t="str">
        <f t="shared" si="2"/>
        <v>-</v>
      </c>
      <c r="L24" s="80"/>
      <c r="M24" s="79">
        <f t="shared" si="3"/>
        <v>0</v>
      </c>
      <c r="N24" s="79" t="str">
        <f t="shared" si="4"/>
        <v>-</v>
      </c>
    </row>
    <row r="25" spans="1:14" s="2" customFormat="1" ht="17.100000000000001" customHeight="1" x14ac:dyDescent="0.25">
      <c r="A25" s="9"/>
      <c r="B25" s="30">
        <v>15</v>
      </c>
      <c r="C25" s="15"/>
      <c r="D25" s="16"/>
      <c r="E25" s="16"/>
      <c r="F25" s="73"/>
      <c r="G25" s="74"/>
      <c r="H25" s="74"/>
      <c r="I25" s="75">
        <f t="shared" si="0"/>
        <v>0</v>
      </c>
      <c r="J25" s="76" t="str">
        <f t="shared" si="1"/>
        <v>-</v>
      </c>
      <c r="K25" s="77" t="str">
        <f t="shared" si="2"/>
        <v>-</v>
      </c>
      <c r="L25" s="80"/>
      <c r="M25" s="79">
        <f t="shared" si="3"/>
        <v>0</v>
      </c>
      <c r="N25" s="79" t="str">
        <f t="shared" si="4"/>
        <v>-</v>
      </c>
    </row>
    <row r="26" spans="1:14" s="2" customFormat="1" ht="17.100000000000001" customHeight="1" x14ac:dyDescent="0.25">
      <c r="A26" s="9"/>
      <c r="B26" s="30">
        <v>16</v>
      </c>
      <c r="C26" s="15"/>
      <c r="D26" s="16"/>
      <c r="E26" s="16"/>
      <c r="F26" s="73"/>
      <c r="G26" s="74"/>
      <c r="H26" s="74"/>
      <c r="I26" s="75">
        <f t="shared" si="0"/>
        <v>0</v>
      </c>
      <c r="J26" s="76" t="str">
        <f t="shared" si="1"/>
        <v>-</v>
      </c>
      <c r="K26" s="77" t="str">
        <f t="shared" si="2"/>
        <v>-</v>
      </c>
      <c r="L26" s="80"/>
      <c r="M26" s="79">
        <f t="shared" si="3"/>
        <v>0</v>
      </c>
      <c r="N26" s="79" t="str">
        <f t="shared" si="4"/>
        <v>-</v>
      </c>
    </row>
    <row r="27" spans="1:14" s="2" customFormat="1" ht="17.100000000000001" customHeight="1" x14ac:dyDescent="0.25">
      <c r="A27" s="9"/>
      <c r="B27" s="30">
        <v>17</v>
      </c>
      <c r="C27" s="15"/>
      <c r="D27" s="16"/>
      <c r="E27" s="16"/>
      <c r="F27" s="73"/>
      <c r="G27" s="74"/>
      <c r="H27" s="74"/>
      <c r="I27" s="75">
        <f t="shared" si="0"/>
        <v>0</v>
      </c>
      <c r="J27" s="76" t="str">
        <f t="shared" si="1"/>
        <v>-</v>
      </c>
      <c r="K27" s="77" t="str">
        <f t="shared" si="2"/>
        <v>-</v>
      </c>
      <c r="L27" s="80"/>
      <c r="M27" s="79">
        <f t="shared" si="3"/>
        <v>0</v>
      </c>
      <c r="N27" s="79" t="str">
        <f t="shared" si="4"/>
        <v>-</v>
      </c>
    </row>
    <row r="28" spans="1:14" s="2" customFormat="1" ht="17.100000000000001" customHeight="1" x14ac:dyDescent="0.25">
      <c r="A28" s="9"/>
      <c r="B28" s="30">
        <v>18</v>
      </c>
      <c r="C28" s="15"/>
      <c r="D28" s="16"/>
      <c r="E28" s="16"/>
      <c r="F28" s="73"/>
      <c r="G28" s="74"/>
      <c r="H28" s="74"/>
      <c r="I28" s="75">
        <f t="shared" si="0"/>
        <v>0</v>
      </c>
      <c r="J28" s="76" t="str">
        <f t="shared" si="1"/>
        <v>-</v>
      </c>
      <c r="K28" s="77" t="str">
        <f t="shared" si="2"/>
        <v>-</v>
      </c>
      <c r="L28" s="78"/>
      <c r="M28" s="79">
        <f t="shared" si="3"/>
        <v>0</v>
      </c>
      <c r="N28" s="79" t="str">
        <f t="shared" si="4"/>
        <v>-</v>
      </c>
    </row>
    <row r="29" spans="1:14" s="2" customFormat="1" ht="17.100000000000001" customHeight="1" x14ac:dyDescent="0.25">
      <c r="A29" s="9"/>
      <c r="B29" s="30">
        <v>19</v>
      </c>
      <c r="C29" s="15"/>
      <c r="D29" s="16"/>
      <c r="E29" s="16"/>
      <c r="F29" s="73"/>
      <c r="G29" s="74"/>
      <c r="H29" s="74"/>
      <c r="I29" s="75">
        <f t="shared" si="0"/>
        <v>0</v>
      </c>
      <c r="J29" s="76" t="str">
        <f t="shared" si="1"/>
        <v>-</v>
      </c>
      <c r="K29" s="77" t="str">
        <f t="shared" si="2"/>
        <v>-</v>
      </c>
      <c r="L29" s="80"/>
      <c r="M29" s="79">
        <f t="shared" si="3"/>
        <v>0</v>
      </c>
      <c r="N29" s="79" t="str">
        <f t="shared" si="4"/>
        <v>-</v>
      </c>
    </row>
    <row r="30" spans="1:14" s="2" customFormat="1" ht="17.100000000000001" customHeight="1" x14ac:dyDescent="0.25">
      <c r="A30" s="9"/>
      <c r="B30" s="30">
        <v>20</v>
      </c>
      <c r="C30" s="15"/>
      <c r="D30" s="16"/>
      <c r="E30" s="16"/>
      <c r="F30" s="73"/>
      <c r="G30" s="74"/>
      <c r="H30" s="74"/>
      <c r="I30" s="75">
        <f t="shared" si="0"/>
        <v>0</v>
      </c>
      <c r="J30" s="76" t="str">
        <f t="shared" si="1"/>
        <v>-</v>
      </c>
      <c r="K30" s="77" t="str">
        <f t="shared" si="2"/>
        <v>-</v>
      </c>
      <c r="L30" s="78"/>
      <c r="M30" s="79">
        <f t="shared" si="3"/>
        <v>0</v>
      </c>
      <c r="N30" s="79" t="str">
        <f t="shared" si="4"/>
        <v>-</v>
      </c>
    </row>
    <row r="31" spans="1:14" s="2" customFormat="1" ht="15.9" customHeight="1" x14ac:dyDescent="0.25">
      <c r="A31" s="9"/>
      <c r="B31" s="20"/>
      <c r="C31" s="42"/>
      <c r="D31" s="53"/>
      <c r="E31" s="53"/>
      <c r="F31" s="81"/>
      <c r="G31" s="82"/>
      <c r="H31" s="9"/>
      <c r="K31" s="83">
        <f>SUM(K11:K30)</f>
        <v>0</v>
      </c>
      <c r="M31" s="83">
        <f>SUM(M11:M30)</f>
        <v>0</v>
      </c>
      <c r="N31" s="83">
        <f>SUM(N11:N30)</f>
        <v>0</v>
      </c>
    </row>
    <row r="32" spans="1:14" ht="12" customHeight="1" x14ac:dyDescent="0.25">
      <c r="A32" s="6"/>
      <c r="B32" s="12"/>
      <c r="C32" s="6"/>
      <c r="D32" s="10"/>
      <c r="E32" s="10"/>
      <c r="F32" s="5"/>
      <c r="G32" s="11"/>
      <c r="H32" s="6"/>
      <c r="L32" s="36"/>
    </row>
    <row r="33" spans="1:12" ht="33.75" customHeight="1" x14ac:dyDescent="0.25">
      <c r="A33" s="6"/>
      <c r="B33" s="31" t="s">
        <v>45</v>
      </c>
      <c r="C33" s="143" t="s">
        <v>77</v>
      </c>
      <c r="D33" s="144"/>
      <c r="E33" s="144"/>
      <c r="F33" s="145"/>
      <c r="G33" s="27"/>
      <c r="H33" s="6"/>
      <c r="L33" s="36"/>
    </row>
    <row r="34" spans="1:12" ht="20.100000000000001" customHeight="1" x14ac:dyDescent="0.25">
      <c r="A34" s="6"/>
      <c r="B34" s="6"/>
      <c r="C34" s="6"/>
      <c r="D34" s="6"/>
      <c r="E34" s="6"/>
      <c r="F34" s="5"/>
      <c r="G34" s="6"/>
      <c r="H34" s="6"/>
      <c r="L34" s="84"/>
    </row>
    <row r="35" spans="1:12" x14ac:dyDescent="0.25">
      <c r="A35" s="6"/>
      <c r="B35" s="32" t="s">
        <v>46</v>
      </c>
      <c r="C35" s="60" t="s">
        <v>13</v>
      </c>
      <c r="D35" s="61"/>
      <c r="E35" s="61"/>
      <c r="F35" s="61"/>
      <c r="G35" s="61"/>
      <c r="H35" s="85"/>
      <c r="L35" s="84"/>
    </row>
    <row r="36" spans="1:12" ht="33" customHeight="1" x14ac:dyDescent="0.25">
      <c r="A36" s="6"/>
      <c r="B36" s="161" t="s">
        <v>17</v>
      </c>
      <c r="C36" s="162"/>
      <c r="D36" s="162"/>
      <c r="E36" s="162"/>
      <c r="F36" s="162"/>
      <c r="G36" s="162"/>
      <c r="H36" s="163"/>
    </row>
    <row r="37" spans="1:12" ht="30" customHeight="1" x14ac:dyDescent="0.25">
      <c r="A37" s="19"/>
      <c r="B37" s="86" t="s">
        <v>16</v>
      </c>
      <c r="C37" s="175"/>
      <c r="D37" s="176"/>
      <c r="E37" s="176"/>
      <c r="F37" s="177"/>
      <c r="G37" s="87" t="s">
        <v>14</v>
      </c>
      <c r="H37" s="88"/>
    </row>
    <row r="38" spans="1:12" s="26" customFormat="1" ht="20.25" customHeight="1" x14ac:dyDescent="0.25">
      <c r="B38" s="159" t="s">
        <v>12</v>
      </c>
      <c r="C38" s="160"/>
      <c r="D38" s="146"/>
      <c r="E38" s="147"/>
      <c r="F38" s="147"/>
      <c r="G38" s="147"/>
      <c r="H38" s="148"/>
    </row>
  </sheetData>
  <sheetProtection password="CB13" sheet="1" objects="1" scenarios="1"/>
  <mergeCells count="10">
    <mergeCell ref="B2:G2"/>
    <mergeCell ref="D5:G5"/>
    <mergeCell ref="D6:G6"/>
    <mergeCell ref="D7:E7"/>
    <mergeCell ref="K8:L8"/>
    <mergeCell ref="C33:F33"/>
    <mergeCell ref="B36:H36"/>
    <mergeCell ref="C37:F37"/>
    <mergeCell ref="B38:C38"/>
    <mergeCell ref="D38:H38"/>
  </mergeCells>
  <dataValidations count="5">
    <dataValidation type="list" operator="equal" allowBlank="1" showInputMessage="1" showErrorMessage="1" sqref="E11:E30">
      <formula1>"YES, NO, UNKNOWN"</formula1>
    </dataValidation>
    <dataValidation type="textLength" operator="equal" allowBlank="1" showInputMessage="1" showErrorMessage="1" sqref="D7:E7">
      <formula1>4</formula1>
    </dataValidation>
    <dataValidation type="list" allowBlank="1" showInputMessage="1" showErrorMessage="1" sqref="L11:L30">
      <formula1>"YES, NO"</formula1>
    </dataValidation>
    <dataValidation type="textLength" operator="equal" allowBlank="1" showInputMessage="1" showErrorMessage="1" sqref="D32:E32 D11:D30">
      <formula1>5</formula1>
    </dataValidation>
    <dataValidation operator="equal" allowBlank="1" showInputMessage="1" showErrorMessage="1" sqref="D31:E31"/>
  </dataValidations>
  <printOptions horizontalCentered="1"/>
  <pageMargins left="0.25" right="0.25" top="0.35" bottom="0.4" header="0.3" footer="0.2"/>
  <pageSetup scale="75" orientation="landscape" r:id="rId1"/>
  <headerFooter>
    <oddFooter>&amp;L&amp;"Calibri,Regular"&amp;9Agency of Administration&amp;C&amp;"Calibri,Regular"&amp;9VTHR Operations Division&amp;R&amp;"Calibri,Regular"&amp;9Form: VTHR_PUSV2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3"/>
  <sheetViews>
    <sheetView showGridLines="0" workbookViewId="0">
      <selection activeCell="C13" sqref="C13"/>
    </sheetView>
  </sheetViews>
  <sheetFormatPr defaultRowHeight="13.8" x14ac:dyDescent="0.25"/>
  <cols>
    <col min="1" max="1" width="2.8984375" bestFit="1" customWidth="1"/>
    <col min="2" max="2" width="13.59765625" customWidth="1"/>
  </cols>
  <sheetData>
    <row r="1" spans="1:12" ht="40.5" customHeight="1" x14ac:dyDescent="0.25">
      <c r="A1" s="169" t="s">
        <v>59</v>
      </c>
      <c r="B1" s="169"/>
      <c r="C1" s="169"/>
      <c r="D1" s="169"/>
      <c r="E1" s="169"/>
      <c r="F1" s="169"/>
      <c r="G1" s="169"/>
      <c r="H1" s="169"/>
      <c r="I1" s="169"/>
      <c r="J1" s="169"/>
      <c r="K1" s="169"/>
    </row>
    <row r="2" spans="1:12" ht="15.6" x14ac:dyDescent="0.3">
      <c r="A2" s="171" t="s">
        <v>78</v>
      </c>
      <c r="B2" s="171"/>
      <c r="C2" s="171"/>
      <c r="D2" s="171"/>
      <c r="E2" s="171"/>
      <c r="F2" s="171"/>
      <c r="G2" s="171"/>
      <c r="H2" s="171"/>
      <c r="I2" s="171"/>
      <c r="J2" s="171"/>
      <c r="K2" s="171"/>
    </row>
    <row r="4" spans="1:12" x14ac:dyDescent="0.25">
      <c r="A4" s="89" t="s">
        <v>79</v>
      </c>
      <c r="B4" s="50" t="s">
        <v>23</v>
      </c>
    </row>
    <row r="5" spans="1:12" s="40" customFormat="1" ht="17.25" customHeight="1" x14ac:dyDescent="0.25">
      <c r="B5" s="172" t="s">
        <v>94</v>
      </c>
      <c r="C5" s="172"/>
      <c r="D5" s="172"/>
      <c r="E5" s="172"/>
      <c r="F5" s="172"/>
      <c r="G5" s="172"/>
      <c r="H5" s="172"/>
      <c r="I5" s="172"/>
      <c r="J5" s="172"/>
    </row>
    <row r="6" spans="1:12" x14ac:dyDescent="0.25">
      <c r="B6" s="23"/>
      <c r="C6" s="23"/>
      <c r="D6" s="23"/>
      <c r="E6" s="23"/>
      <c r="F6" s="23"/>
      <c r="G6" s="62"/>
    </row>
    <row r="7" spans="1:12" x14ac:dyDescent="0.25">
      <c r="A7" s="89" t="s">
        <v>80</v>
      </c>
      <c r="B7" s="51" t="s">
        <v>25</v>
      </c>
    </row>
    <row r="8" spans="1:12" ht="36" customHeight="1" x14ac:dyDescent="0.25">
      <c r="A8" s="90" t="s">
        <v>26</v>
      </c>
      <c r="B8" s="167" t="s">
        <v>81</v>
      </c>
      <c r="C8" s="167"/>
      <c r="D8" s="167"/>
      <c r="E8" s="167"/>
      <c r="F8" s="167"/>
      <c r="G8" s="167"/>
      <c r="H8" s="167"/>
      <c r="I8" s="167"/>
      <c r="J8" s="167"/>
      <c r="K8" s="167"/>
      <c r="L8" s="26"/>
    </row>
    <row r="9" spans="1:12" s="2" customFormat="1" ht="24.75" customHeight="1" x14ac:dyDescent="0.25">
      <c r="A9" s="90" t="s">
        <v>26</v>
      </c>
      <c r="B9" s="26" t="s">
        <v>27</v>
      </c>
    </row>
    <row r="10" spans="1:12" s="2" customFormat="1" ht="24.75" customHeight="1" x14ac:dyDescent="0.25">
      <c r="A10" s="90" t="s">
        <v>26</v>
      </c>
      <c r="B10" s="167" t="s">
        <v>82</v>
      </c>
      <c r="C10" s="167"/>
      <c r="D10" s="167"/>
      <c r="E10" s="167"/>
      <c r="F10" s="167"/>
      <c r="G10" s="167"/>
      <c r="H10" s="167"/>
      <c r="I10" s="167"/>
      <c r="J10" s="167"/>
      <c r="K10" s="168"/>
    </row>
    <row r="11" spans="1:12" s="2" customFormat="1" ht="36" customHeight="1" x14ac:dyDescent="0.25">
      <c r="A11" s="90" t="s">
        <v>26</v>
      </c>
      <c r="B11" s="167" t="s">
        <v>83</v>
      </c>
      <c r="C11" s="167"/>
      <c r="D11" s="167"/>
      <c r="E11" s="167"/>
      <c r="F11" s="167"/>
      <c r="G11" s="167"/>
      <c r="H11" s="167"/>
      <c r="I11" s="167"/>
      <c r="J11" s="167"/>
      <c r="K11" s="168"/>
    </row>
    <row r="12" spans="1:12" s="2" customFormat="1" ht="21.9" customHeight="1" x14ac:dyDescent="0.25">
      <c r="A12" s="90" t="s">
        <v>26</v>
      </c>
      <c r="B12" s="26" t="s">
        <v>30</v>
      </c>
    </row>
    <row r="13" spans="1:12" x14ac:dyDescent="0.25">
      <c r="B13" s="36" t="s">
        <v>4</v>
      </c>
      <c r="C13" s="96" t="s">
        <v>117</v>
      </c>
      <c r="D13" s="97"/>
      <c r="E13" s="97"/>
      <c r="F13" s="97"/>
      <c r="G13" s="97"/>
      <c r="H13" s="97"/>
    </row>
    <row r="14" spans="1:12" x14ac:dyDescent="0.25">
      <c r="B14" s="36"/>
      <c r="C14" s="1" t="s">
        <v>100</v>
      </c>
      <c r="D14" s="1"/>
      <c r="E14" s="1"/>
      <c r="F14" s="1"/>
      <c r="G14" s="1"/>
    </row>
    <row r="15" spans="1:12" ht="6" customHeight="1" x14ac:dyDescent="0.25">
      <c r="B15" s="36"/>
      <c r="C15" s="1"/>
      <c r="D15" s="1"/>
      <c r="E15" s="1"/>
      <c r="F15" s="1"/>
      <c r="G15" s="1"/>
    </row>
    <row r="16" spans="1:12" x14ac:dyDescent="0.25">
      <c r="B16" s="36" t="s">
        <v>6</v>
      </c>
      <c r="C16" s="140" t="s">
        <v>118</v>
      </c>
      <c r="D16" s="97"/>
      <c r="E16" s="97"/>
      <c r="F16" s="97"/>
      <c r="G16" s="97"/>
      <c r="H16" s="97"/>
    </row>
    <row r="17" spans="1:12" ht="6" customHeight="1" x14ac:dyDescent="0.25">
      <c r="B17" s="36"/>
      <c r="C17" s="97"/>
      <c r="D17" s="97"/>
      <c r="E17" s="97"/>
      <c r="F17" s="97"/>
      <c r="G17" s="97"/>
      <c r="H17" s="97"/>
    </row>
    <row r="18" spans="1:12" x14ac:dyDescent="0.25">
      <c r="B18" s="36" t="s">
        <v>7</v>
      </c>
      <c r="C18" s="96" t="s">
        <v>119</v>
      </c>
      <c r="D18" s="97"/>
      <c r="E18" s="97"/>
      <c r="F18" s="97"/>
      <c r="G18" s="97"/>
      <c r="H18" s="97"/>
    </row>
    <row r="19" spans="1:12" ht="21" customHeight="1" x14ac:dyDescent="0.25">
      <c r="B19" s="36"/>
    </row>
    <row r="20" spans="1:12" x14ac:dyDescent="0.25">
      <c r="A20" s="89" t="s">
        <v>84</v>
      </c>
      <c r="B20" s="51" t="s">
        <v>32</v>
      </c>
    </row>
    <row r="21" spans="1:12" s="13" customFormat="1" ht="21.9" customHeight="1" x14ac:dyDescent="0.25">
      <c r="A21" s="91" t="s">
        <v>41</v>
      </c>
      <c r="B21" s="26" t="s">
        <v>33</v>
      </c>
    </row>
    <row r="22" spans="1:12" s="13" customFormat="1" ht="21.9" customHeight="1" x14ac:dyDescent="0.25">
      <c r="A22" s="91" t="s">
        <v>42</v>
      </c>
      <c r="B22" s="26" t="s">
        <v>34</v>
      </c>
    </row>
    <row r="23" spans="1:12" s="13" customFormat="1" ht="21.9" customHeight="1" x14ac:dyDescent="0.25">
      <c r="A23" s="91" t="s">
        <v>43</v>
      </c>
      <c r="B23" s="26" t="s">
        <v>85</v>
      </c>
    </row>
    <row r="24" spans="1:12" s="13" customFormat="1" ht="21.9" customHeight="1" x14ac:dyDescent="0.25">
      <c r="A24" s="91" t="s">
        <v>44</v>
      </c>
      <c r="B24" s="26" t="s">
        <v>54</v>
      </c>
    </row>
    <row r="25" spans="1:12" s="13" customFormat="1" ht="21.9" customHeight="1" x14ac:dyDescent="0.25">
      <c r="A25" s="91"/>
      <c r="B25" s="40" t="s">
        <v>86</v>
      </c>
    </row>
    <row r="26" spans="1:12" s="13" customFormat="1" ht="21.9" customHeight="1" x14ac:dyDescent="0.25">
      <c r="A26" s="91"/>
      <c r="B26" s="40" t="s">
        <v>87</v>
      </c>
    </row>
    <row r="27" spans="1:12" s="13" customFormat="1" ht="21.9" customHeight="1" x14ac:dyDescent="0.25">
      <c r="A27" s="91"/>
      <c r="B27" s="40" t="s">
        <v>88</v>
      </c>
    </row>
    <row r="28" spans="1:12" s="13" customFormat="1" ht="34.5" customHeight="1" x14ac:dyDescent="0.25">
      <c r="B28" s="182" t="s">
        <v>89</v>
      </c>
      <c r="C28" s="183"/>
      <c r="D28" s="183"/>
      <c r="E28" s="183"/>
      <c r="F28" s="183"/>
      <c r="G28" s="183"/>
      <c r="H28" s="183"/>
      <c r="I28" s="183"/>
      <c r="J28" s="183"/>
      <c r="K28" s="183"/>
      <c r="L28" s="183"/>
    </row>
    <row r="29" spans="1:12" s="13" customFormat="1" ht="26.25" customHeight="1" x14ac:dyDescent="0.25">
      <c r="B29" s="58" t="s">
        <v>90</v>
      </c>
    </row>
    <row r="30" spans="1:12" s="13" customFormat="1" ht="26.25" customHeight="1" x14ac:dyDescent="0.25">
      <c r="B30" s="58" t="s">
        <v>91</v>
      </c>
    </row>
    <row r="31" spans="1:12" s="13" customFormat="1" ht="37.5" customHeight="1" x14ac:dyDescent="0.25">
      <c r="B31" s="182" t="s">
        <v>92</v>
      </c>
      <c r="C31" s="183"/>
      <c r="D31" s="183"/>
      <c r="E31" s="183"/>
      <c r="F31" s="183"/>
      <c r="G31" s="183"/>
      <c r="H31" s="183"/>
      <c r="I31" s="183"/>
      <c r="J31" s="183"/>
      <c r="K31" s="183"/>
      <c r="L31" s="40"/>
    </row>
    <row r="32" spans="1:12" s="13" customFormat="1" ht="21.9" customHeight="1" x14ac:dyDescent="0.25">
      <c r="A32" s="91" t="s">
        <v>45</v>
      </c>
      <c r="B32" s="26" t="s">
        <v>93</v>
      </c>
    </row>
    <row r="33" spans="1:2" s="13" customFormat="1" ht="21.9" customHeight="1" x14ac:dyDescent="0.25">
      <c r="A33" s="91" t="s">
        <v>46</v>
      </c>
      <c r="B33" s="26" t="s">
        <v>37</v>
      </c>
    </row>
  </sheetData>
  <sheetProtection algorithmName="SHA-512" hashValue="87oZtVyGC7oGj8MzoRE2VvcPk0li8/fei7gJ2RoGiHRLOtWO1GCYzNdz+IoBn29vnq3wDcCuXoFoLOHVhaklcw==" saltValue="Qnz5ChXuvNzxPgclKvYDQA==" spinCount="100000" sheet="1" objects="1" scenarios="1"/>
  <mergeCells count="8">
    <mergeCell ref="B28:L28"/>
    <mergeCell ref="B31:K31"/>
    <mergeCell ref="A1:K1"/>
    <mergeCell ref="A2:K2"/>
    <mergeCell ref="B5:J5"/>
    <mergeCell ref="B8:K8"/>
    <mergeCell ref="B10:K10"/>
    <mergeCell ref="B11:K11"/>
  </mergeCells>
  <hyperlinks>
    <hyperlink ref="C16" r:id="rId1"/>
  </hyperlinks>
  <pageMargins left="0.45" right="0.2" top="0.5" bottom="0.5" header="0.3" footer="0.3"/>
  <pageSetup scale="7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7"/>
  <sheetViews>
    <sheetView tabSelected="1" workbookViewId="0">
      <selection activeCell="D5" sqref="D5:G5"/>
    </sheetView>
  </sheetViews>
  <sheetFormatPr defaultRowHeight="13.8" x14ac:dyDescent="0.25"/>
  <cols>
    <col min="1" max="1" width="1.69921875" customWidth="1"/>
    <col min="2" max="2" width="4.3984375" customWidth="1"/>
    <col min="3" max="3" width="30.19921875" customWidth="1"/>
    <col min="4" max="5" width="13.5" customWidth="1"/>
    <col min="6" max="6" width="13.8984375" customWidth="1"/>
    <col min="7" max="7" width="17" customWidth="1"/>
  </cols>
  <sheetData>
    <row r="1" spans="1:8" ht="18.600000000000001" x14ac:dyDescent="0.45">
      <c r="A1" s="46" t="s">
        <v>20</v>
      </c>
      <c r="B1" s="45"/>
      <c r="C1" s="45"/>
      <c r="D1" s="45"/>
      <c r="E1" s="45"/>
      <c r="G1" s="45"/>
    </row>
    <row r="2" spans="1:8" ht="18.600000000000001" x14ac:dyDescent="0.25">
      <c r="A2" s="55"/>
      <c r="B2" s="149" t="s">
        <v>101</v>
      </c>
      <c r="C2" s="150"/>
      <c r="D2" s="150"/>
      <c r="E2" s="150"/>
      <c r="F2" s="150"/>
      <c r="G2" s="150"/>
    </row>
    <row r="3" spans="1:8" ht="43.2" customHeight="1" x14ac:dyDescent="0.25">
      <c r="A3" s="39"/>
      <c r="B3" s="187" t="s">
        <v>102</v>
      </c>
      <c r="C3" s="187"/>
      <c r="D3" s="187"/>
      <c r="E3" s="187"/>
      <c r="F3" s="187"/>
      <c r="G3" s="187"/>
    </row>
    <row r="4" spans="1:8" x14ac:dyDescent="0.25">
      <c r="A4" s="6"/>
      <c r="B4" s="6"/>
      <c r="C4" s="7"/>
      <c r="D4" s="6"/>
      <c r="E4" s="6"/>
      <c r="F4" s="6"/>
      <c r="G4" s="6"/>
    </row>
    <row r="5" spans="1:8" x14ac:dyDescent="0.25">
      <c r="A5" s="25"/>
      <c r="B5" s="31" t="s">
        <v>41</v>
      </c>
      <c r="C5" s="29" t="s">
        <v>10</v>
      </c>
      <c r="D5" s="146"/>
      <c r="E5" s="147"/>
      <c r="F5" s="147"/>
      <c r="G5" s="148"/>
    </row>
    <row r="6" spans="1:8" x14ac:dyDescent="0.25">
      <c r="A6" s="25"/>
      <c r="B6" s="31" t="s">
        <v>42</v>
      </c>
      <c r="C6" s="29" t="s">
        <v>11</v>
      </c>
      <c r="D6" s="146"/>
      <c r="E6" s="147"/>
      <c r="F6" s="147"/>
      <c r="G6" s="148"/>
    </row>
    <row r="7" spans="1:8" x14ac:dyDescent="0.25">
      <c r="A7" s="6"/>
      <c r="B7" s="31" t="s">
        <v>43</v>
      </c>
      <c r="C7" s="29" t="s">
        <v>15</v>
      </c>
      <c r="D7" s="99"/>
      <c r="E7" s="99"/>
      <c r="F7" s="37" t="s">
        <v>18</v>
      </c>
      <c r="G7" s="139" t="str">
        <f>IF(D7&lt;&gt;"",D7+1,"")</f>
        <v/>
      </c>
    </row>
    <row r="8" spans="1:8" x14ac:dyDescent="0.25">
      <c r="A8" s="6"/>
      <c r="B8" s="6"/>
      <c r="C8" s="9"/>
      <c r="D8" s="33" t="s">
        <v>21</v>
      </c>
      <c r="E8" s="33"/>
      <c r="F8" s="34"/>
      <c r="G8" s="33"/>
    </row>
    <row r="9" spans="1:8" x14ac:dyDescent="0.25">
      <c r="A9" s="6"/>
      <c r="B9" s="6"/>
      <c r="C9" s="6"/>
      <c r="D9" s="6"/>
      <c r="E9" s="6"/>
      <c r="F9" s="6"/>
      <c r="G9" s="57"/>
    </row>
    <row r="10" spans="1:8" ht="18.600000000000001" customHeight="1" x14ac:dyDescent="0.25">
      <c r="A10" s="6"/>
      <c r="B10" s="8"/>
      <c r="C10" s="188" t="s">
        <v>103</v>
      </c>
      <c r="D10" s="189"/>
      <c r="E10" s="189"/>
      <c r="F10" s="189"/>
      <c r="G10" s="190"/>
    </row>
    <row r="11" spans="1:8" x14ac:dyDescent="0.25">
      <c r="A11" s="6"/>
      <c r="B11" s="8"/>
      <c r="C11" s="56"/>
      <c r="D11" s="56"/>
      <c r="E11" s="56"/>
      <c r="F11" s="56"/>
      <c r="G11" s="56"/>
    </row>
    <row r="12" spans="1:8" x14ac:dyDescent="0.25">
      <c r="A12" s="8"/>
      <c r="B12" s="31" t="s">
        <v>44</v>
      </c>
      <c r="C12" s="29" t="s">
        <v>0</v>
      </c>
      <c r="D12" s="146"/>
      <c r="E12" s="147"/>
      <c r="F12" s="147"/>
      <c r="G12" s="148"/>
    </row>
    <row r="13" spans="1:8" x14ac:dyDescent="0.25">
      <c r="A13" s="9"/>
      <c r="B13" s="31" t="s">
        <v>45</v>
      </c>
      <c r="C13" s="29" t="s">
        <v>106</v>
      </c>
      <c r="D13" s="146"/>
      <c r="E13" s="147"/>
      <c r="F13" s="147"/>
      <c r="G13" s="148"/>
    </row>
    <row r="14" spans="1:8" x14ac:dyDescent="0.25">
      <c r="A14" s="9"/>
      <c r="B14" s="101"/>
      <c r="C14" s="102"/>
      <c r="D14" s="103"/>
      <c r="E14" s="103"/>
      <c r="F14" s="103"/>
      <c r="G14" s="103"/>
    </row>
    <row r="15" spans="1:8" x14ac:dyDescent="0.25">
      <c r="A15" s="9"/>
      <c r="B15" s="104"/>
      <c r="C15" s="105"/>
      <c r="D15" s="100"/>
      <c r="E15" s="100"/>
      <c r="F15" s="122"/>
      <c r="G15" s="100"/>
    </row>
    <row r="16" spans="1:8" x14ac:dyDescent="0.25">
      <c r="A16" s="9"/>
      <c r="B16" s="130"/>
      <c r="C16" s="112"/>
      <c r="D16" s="113"/>
      <c r="E16" s="113"/>
      <c r="F16" s="114"/>
      <c r="G16" s="133" t="s">
        <v>107</v>
      </c>
      <c r="H16" s="111"/>
    </row>
    <row r="17" spans="1:7" x14ac:dyDescent="0.25">
      <c r="A17" s="9"/>
      <c r="B17" s="30"/>
      <c r="C17" s="106" t="s">
        <v>108</v>
      </c>
      <c r="D17" s="108"/>
      <c r="E17" s="108"/>
      <c r="F17" s="109"/>
      <c r="G17" s="136"/>
    </row>
    <row r="18" spans="1:7" x14ac:dyDescent="0.25">
      <c r="A18" s="9"/>
      <c r="B18" s="30"/>
      <c r="C18" s="106"/>
      <c r="D18" s="110"/>
      <c r="E18" s="110"/>
      <c r="F18" s="115"/>
      <c r="G18" s="137"/>
    </row>
    <row r="19" spans="1:7" x14ac:dyDescent="0.25">
      <c r="A19" s="9"/>
      <c r="B19" s="131" t="s">
        <v>116</v>
      </c>
      <c r="C19" s="106" t="s">
        <v>109</v>
      </c>
      <c r="D19" s="113"/>
      <c r="E19" s="113"/>
      <c r="F19" s="115"/>
      <c r="G19" s="107"/>
    </row>
    <row r="20" spans="1:7" x14ac:dyDescent="0.25">
      <c r="A20" s="9"/>
      <c r="B20" s="30"/>
      <c r="D20" s="108"/>
      <c r="E20" s="108"/>
      <c r="F20" s="115"/>
      <c r="G20" s="136"/>
    </row>
    <row r="21" spans="1:7" x14ac:dyDescent="0.25">
      <c r="A21" s="9"/>
      <c r="B21" s="132" t="s">
        <v>116</v>
      </c>
      <c r="C21" s="119" t="s">
        <v>110</v>
      </c>
      <c r="D21" s="110"/>
      <c r="E21" s="110"/>
      <c r="F21" s="115"/>
      <c r="G21" s="134"/>
    </row>
    <row r="22" spans="1:7" x14ac:dyDescent="0.25">
      <c r="A22" s="9"/>
      <c r="B22" s="120"/>
      <c r="C22" s="118" t="s">
        <v>111</v>
      </c>
      <c r="D22" s="116"/>
      <c r="E22" s="116"/>
      <c r="F22" s="117"/>
      <c r="G22" s="135"/>
    </row>
    <row r="23" spans="1:7" x14ac:dyDescent="0.25">
      <c r="A23" s="9"/>
      <c r="B23" s="30"/>
      <c r="D23" s="108"/>
      <c r="E23" s="108"/>
      <c r="F23" s="109"/>
      <c r="G23" s="137"/>
    </row>
    <row r="24" spans="1:7" x14ac:dyDescent="0.25">
      <c r="A24" s="9"/>
      <c r="B24" s="131" t="s">
        <v>116</v>
      </c>
      <c r="C24" s="106" t="s">
        <v>112</v>
      </c>
      <c r="D24" s="110"/>
      <c r="E24" s="110"/>
      <c r="F24" s="115"/>
      <c r="G24" s="43"/>
    </row>
    <row r="25" spans="1:7" x14ac:dyDescent="0.25">
      <c r="A25" s="9"/>
      <c r="B25" s="30"/>
      <c r="C25" s="106"/>
      <c r="D25" s="113"/>
      <c r="E25" s="113"/>
      <c r="F25" s="115"/>
      <c r="G25" s="137"/>
    </row>
    <row r="26" spans="1:7" x14ac:dyDescent="0.25">
      <c r="A26" s="9"/>
      <c r="B26" s="132" t="s">
        <v>116</v>
      </c>
      <c r="C26" s="119" t="s">
        <v>113</v>
      </c>
      <c r="D26" s="108"/>
      <c r="E26" s="108"/>
      <c r="F26" s="115"/>
      <c r="G26" s="107"/>
    </row>
    <row r="27" spans="1:7" x14ac:dyDescent="0.25">
      <c r="A27" s="9"/>
      <c r="B27" s="120"/>
      <c r="C27" s="118" t="s">
        <v>114</v>
      </c>
      <c r="D27" s="116"/>
      <c r="E27" s="116"/>
      <c r="F27" s="109"/>
      <c r="G27" s="134"/>
    </row>
    <row r="28" spans="1:7" x14ac:dyDescent="0.25">
      <c r="A28" s="9"/>
      <c r="B28" s="30"/>
      <c r="C28" s="106"/>
      <c r="D28" s="108"/>
      <c r="E28" s="108"/>
      <c r="F28" s="115"/>
      <c r="G28" s="138"/>
    </row>
    <row r="29" spans="1:7" x14ac:dyDescent="0.25">
      <c r="A29" s="9"/>
      <c r="B29" s="131" t="s">
        <v>116</v>
      </c>
      <c r="C29" s="106" t="s">
        <v>115</v>
      </c>
      <c r="D29" s="113"/>
      <c r="E29" s="113"/>
      <c r="F29" s="115"/>
      <c r="G29" s="107"/>
    </row>
    <row r="30" spans="1:7" x14ac:dyDescent="0.25">
      <c r="A30" s="9"/>
      <c r="B30" s="30"/>
      <c r="C30" s="106"/>
      <c r="D30" s="108"/>
      <c r="E30" s="108"/>
      <c r="F30" s="115"/>
      <c r="G30" s="136"/>
    </row>
    <row r="31" spans="1:7" x14ac:dyDescent="0.25">
      <c r="A31" s="9"/>
      <c r="B31" s="129"/>
      <c r="C31" s="128"/>
      <c r="D31" s="125"/>
      <c r="E31" s="125"/>
      <c r="F31" s="126"/>
      <c r="G31" s="127"/>
    </row>
    <row r="32" spans="1:7" x14ac:dyDescent="0.25">
      <c r="A32" s="9"/>
      <c r="B32" s="123"/>
      <c r="C32" s="121"/>
      <c r="D32" s="108"/>
      <c r="E32" s="108"/>
      <c r="F32" s="109"/>
      <c r="G32" s="124"/>
    </row>
    <row r="33" spans="1:7" x14ac:dyDescent="0.25">
      <c r="A33" s="6"/>
      <c r="B33" s="6"/>
      <c r="C33" s="6"/>
      <c r="D33" s="6"/>
      <c r="E33" s="6"/>
      <c r="F33" s="5"/>
      <c r="G33" s="6"/>
    </row>
    <row r="34" spans="1:7" x14ac:dyDescent="0.25">
      <c r="A34" s="6"/>
      <c r="B34" s="32" t="s">
        <v>46</v>
      </c>
      <c r="C34" s="156" t="s">
        <v>104</v>
      </c>
      <c r="D34" s="157"/>
      <c r="E34" s="157"/>
      <c r="F34" s="157"/>
      <c r="G34" s="158"/>
    </row>
    <row r="35" spans="1:7" ht="34.799999999999997" customHeight="1" x14ac:dyDescent="0.25">
      <c r="A35" s="6"/>
      <c r="B35" s="161" t="s">
        <v>105</v>
      </c>
      <c r="C35" s="162"/>
      <c r="D35" s="162"/>
      <c r="E35" s="162"/>
      <c r="F35" s="162"/>
      <c r="G35" s="163"/>
    </row>
    <row r="36" spans="1:7" ht="20.399999999999999" x14ac:dyDescent="0.25">
      <c r="A36" s="19"/>
      <c r="B36" s="35" t="s">
        <v>16</v>
      </c>
      <c r="C36" s="164"/>
      <c r="D36" s="165"/>
      <c r="E36" s="98"/>
      <c r="F36" s="28" t="s">
        <v>14</v>
      </c>
      <c r="G36" s="41"/>
    </row>
    <row r="37" spans="1:7" x14ac:dyDescent="0.25">
      <c r="A37" s="26"/>
      <c r="B37" s="159"/>
      <c r="C37" s="160"/>
      <c r="D37" s="184"/>
      <c r="E37" s="185"/>
      <c r="F37" s="185"/>
      <c r="G37" s="186"/>
    </row>
  </sheetData>
  <sheetProtection algorithmName="SHA-512" hashValue="hzsrdiN8E4vGw9Md9kGCgshMyB8IV4/1sYtJ02djsZPaKp7D4Eh+y4y7NkoCOcC1ZmHgG4tVCRwor8VNg9IGvg==" saltValue="rhpxtTfkyq742ksb4iIRRQ==" spinCount="100000" sheet="1" objects="1" scenarios="1"/>
  <mergeCells count="12">
    <mergeCell ref="B37:C37"/>
    <mergeCell ref="D37:G37"/>
    <mergeCell ref="B2:G2"/>
    <mergeCell ref="B3:G3"/>
    <mergeCell ref="D5:G5"/>
    <mergeCell ref="D6:G6"/>
    <mergeCell ref="C10:G10"/>
    <mergeCell ref="D12:G12"/>
    <mergeCell ref="D13:G13"/>
    <mergeCell ref="C34:G34"/>
    <mergeCell ref="B35:G35"/>
    <mergeCell ref="C36:D36"/>
  </mergeCells>
  <dataValidations count="2">
    <dataValidation type="textLength" operator="equal" allowBlank="1" showInputMessage="1" showErrorMessage="1" sqref="D16:E32">
      <formula1>5</formula1>
    </dataValidation>
    <dataValidation type="textLength" operator="equal" allowBlank="1" showInputMessage="1" showErrorMessage="1" sqref="D7:E7">
      <formula1>4</formula1>
    </dataValidation>
  </dataValidation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AppendixA_PartIII</vt:lpstr>
      <vt:lpstr>PUSV1_Commute</vt:lpstr>
      <vt:lpstr>PUSV1_Instructions</vt:lpstr>
      <vt:lpstr>PUSV2_LeaseValue</vt:lpstr>
      <vt:lpstr>PUSV2_Instructions</vt:lpstr>
      <vt:lpstr>PUSV3_EE Release</vt:lpstr>
      <vt:lpstr>Sheet1</vt:lpstr>
      <vt:lpstr>PUSV1_Commute!Print_Area</vt:lpstr>
      <vt:lpstr>PUSV2_LeaseValue!Print_Area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kevin.gilman</dc:creator>
  <cp:lastModifiedBy>Joanne Cyr</cp:lastModifiedBy>
  <cp:lastPrinted>2014-05-15T15:50:03Z</cp:lastPrinted>
  <dcterms:created xsi:type="dcterms:W3CDTF">2014-03-13T14:43:11Z</dcterms:created>
  <dcterms:modified xsi:type="dcterms:W3CDTF">2016-01-12T16:39:37Z</dcterms:modified>
</cp:coreProperties>
</file>